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招商进度" sheetId="2" r:id="rId1"/>
  </sheets>
  <definedNames>
    <definedName name="_xlnm.Print_Titles" localSheetId="0">招商进度!$3:$5</definedName>
  </definedNames>
  <calcPr calcId="144525"/>
</workbook>
</file>

<file path=xl/sharedStrings.xml><?xml version="1.0" encoding="utf-8"?>
<sst xmlns="http://schemas.openxmlformats.org/spreadsheetml/2006/main" count="106" uniqueCount="68">
  <si>
    <t>附件4</t>
  </si>
  <si>
    <t>全县6月份招商引资情况汇总表</t>
  </si>
  <si>
    <t>序号</t>
  </si>
  <si>
    <t>单位名称</t>
  </si>
  <si>
    <t>招商引资到位资金（万元）</t>
  </si>
  <si>
    <t>签约项目（个）</t>
  </si>
  <si>
    <t>外出考察（次）</t>
  </si>
  <si>
    <t>联系企业来太（次）</t>
  </si>
  <si>
    <t>成效</t>
  </si>
  <si>
    <t>备注</t>
  </si>
  <si>
    <t>省际到位资金</t>
  </si>
  <si>
    <t>总体到位资金</t>
  </si>
  <si>
    <t>排名</t>
  </si>
  <si>
    <t>亿元
以下</t>
  </si>
  <si>
    <t>亿元
以上</t>
  </si>
  <si>
    <t>5亿元
以上</t>
  </si>
  <si>
    <t>10亿元
以上</t>
  </si>
  <si>
    <t>6月</t>
  </si>
  <si>
    <t>累计</t>
  </si>
  <si>
    <t>任务</t>
  </si>
  <si>
    <t>6月完成</t>
  </si>
  <si>
    <t>累计完成</t>
  </si>
  <si>
    <t>完成率（%）</t>
  </si>
  <si>
    <t>县级部门</t>
  </si>
  <si>
    <t>市场监管局</t>
  </si>
  <si>
    <t>招商服务局</t>
  </si>
  <si>
    <t>财政局</t>
  </si>
  <si>
    <t>投资10亿元太白县高端民宿产业园项目签订框架协议。</t>
  </si>
  <si>
    <t>人社局</t>
  </si>
  <si>
    <t>林业局</t>
  </si>
  <si>
    <t>投资18.2亿元彬湖文旅康养度假区项目，投资方正在加紧完善项目详规，预计8月份可动工建设。</t>
  </si>
  <si>
    <t>农业农村局</t>
  </si>
  <si>
    <t>自然资源局</t>
  </si>
  <si>
    <t>教体局</t>
  </si>
  <si>
    <t>亚高原体育运动学校项目，改造工程动工建设。</t>
  </si>
  <si>
    <t>文旅局</t>
  </si>
  <si>
    <t>交通运输局</t>
  </si>
  <si>
    <t>投资3000万元汽配城建设项目，已完成项目选址、总体设计，待用地手续完善后即可签约动工建设。</t>
  </si>
  <si>
    <t>发改局</t>
  </si>
  <si>
    <t>医保局</t>
  </si>
  <si>
    <t>住建局</t>
  </si>
  <si>
    <t>水利局</t>
  </si>
  <si>
    <t>民政局</t>
  </si>
  <si>
    <t>行政审批局</t>
  </si>
  <si>
    <t>乡村振兴局</t>
  </si>
  <si>
    <t>卫健局</t>
  </si>
  <si>
    <t>审计局</t>
  </si>
  <si>
    <t>供销联社</t>
  </si>
  <si>
    <t>省太白林业局</t>
  </si>
  <si>
    <t>—</t>
  </si>
  <si>
    <t>统计局</t>
  </si>
  <si>
    <t>共计</t>
  </si>
  <si>
    <t>各  镇</t>
  </si>
  <si>
    <t>累计签约项目（个）</t>
  </si>
  <si>
    <t>亿元以下</t>
  </si>
  <si>
    <t>亿元以上</t>
  </si>
  <si>
    <t>5亿元以上</t>
  </si>
  <si>
    <t>10亿元以上</t>
  </si>
  <si>
    <t>黄柏塬镇</t>
  </si>
  <si>
    <t>投资6300万元中逸·诗仙逸居民宿项目，投资方已注册公司，并完成方案设计，地上附着物评估工作，即将签约。</t>
  </si>
  <si>
    <t>鹦鸽镇</t>
  </si>
  <si>
    <t>太白河镇</t>
  </si>
  <si>
    <r>
      <rPr>
        <sz val="12"/>
        <color theme="1"/>
        <rFont val="仿宋_GB2312"/>
        <charset val="134"/>
      </rPr>
      <t>王家</t>
    </r>
    <r>
      <rPr>
        <sz val="12"/>
        <color theme="1"/>
        <rFont val="方正书宋_GBK"/>
        <charset val="134"/>
      </rPr>
      <t>堎</t>
    </r>
    <r>
      <rPr>
        <sz val="12"/>
        <color theme="1"/>
        <rFont val="仿宋_GB2312"/>
        <charset val="134"/>
      </rPr>
      <t>镇</t>
    </r>
  </si>
  <si>
    <t>桃川镇</t>
  </si>
  <si>
    <t>靖口镇</t>
  </si>
  <si>
    <t>咀头镇</t>
  </si>
  <si>
    <t>方才关民宿项目签订框架协议。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</si>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</sst>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楷体_GB2312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楷体_GB2312"/>
      <charset val="134"/>
    </font>
    <font>
      <sz val="12"/>
      <name val="楷体_GB2312"/>
      <charset val="134"/>
    </font>
    <font>
      <sz val="10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 diagonalUp="true">
      <left/>
      <right style="thin">
        <color auto="true"/>
      </right>
      <top style="thin">
        <color auto="true"/>
      </top>
      <bottom style="thin">
        <color auto="true"/>
      </bottom>
      <diagonal style="thin">
        <color auto="true"/>
      </diagonal>
    </border>
    <border diagonalUp="true"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 style="thin">
        <color auto="true"/>
      </diagonal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8" fillId="26" borderId="15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9" fillId="28" borderId="15" applyNumberFormat="false" applyAlignment="false" applyProtection="false">
      <alignment vertical="center"/>
    </xf>
    <xf numFmtId="0" fontId="30" fillId="26" borderId="16" applyNumberFormat="false" applyAlignment="false" applyProtection="false">
      <alignment vertical="center"/>
    </xf>
    <xf numFmtId="0" fontId="20" fillId="20" borderId="13" applyNumberFormat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0" fillId="9" borderId="11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Fill="true" applyBorder="true" applyAlignment="true" applyProtection="true">
      <alignment horizontal="left" vertical="center" wrapText="true"/>
      <protection locked="false"/>
    </xf>
    <xf numFmtId="0" fontId="2" fillId="0" borderId="0" xfId="0" applyFont="true" applyFill="true" applyAlignment="true" applyProtection="true">
      <alignment horizontal="center" vertical="center"/>
      <protection locked="false"/>
    </xf>
    <xf numFmtId="0" fontId="3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5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4" xfId="0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0" xfId="0" applyFill="true" applyBorder="true" applyAlignment="true" applyProtection="true">
      <alignment vertical="center"/>
      <protection locked="fals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4" xfId="0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9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0" borderId="5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6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5" fillId="0" borderId="6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7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9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0" borderId="8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5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0" borderId="6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 applyProtection="true">
      <alignment horizontal="center" vertical="top" wrapText="true"/>
      <protection locked="false"/>
    </xf>
    <xf numFmtId="0" fontId="8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2" fillId="0" borderId="0" xfId="0" applyFont="true" applyFill="true" applyAlignment="true" applyProtection="true">
      <alignment horizontal="center" vertical="center" wrapText="true"/>
      <protection locked="false"/>
    </xf>
    <xf numFmtId="0" fontId="10" fillId="0" borderId="1" xfId="0" applyFont="true" applyFill="true" applyBorder="true" applyAlignment="true" applyProtection="true">
      <alignment horizontal="left" vertical="center" wrapText="true"/>
      <protection locked="false"/>
    </xf>
    <xf numFmtId="0" fontId="4" fillId="0" borderId="1" xfId="0" applyFont="true" applyFill="true" applyBorder="true" applyAlignment="true" applyProtection="true">
      <alignment horizontal="left" vertical="center" wrapText="true"/>
      <protection locked="false"/>
    </xf>
    <xf numFmtId="0" fontId="5" fillId="0" borderId="1" xfId="0" applyFont="true" applyFill="true" applyBorder="true" applyAlignment="true" applyProtection="true">
      <alignment horizontal="left" vertical="center" wrapText="true"/>
      <protection locked="false"/>
    </xf>
    <xf numFmtId="0" fontId="4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11" fillId="0" borderId="1" xfId="0" applyFont="true" applyFill="true" applyBorder="true" applyAlignment="true" applyProtection="true">
      <alignment vertical="center"/>
      <protection locked="false"/>
    </xf>
    <xf numFmtId="0" fontId="11" fillId="0" borderId="1" xfId="0" applyFont="true" applyFill="true" applyBorder="true" applyAlignment="true" applyProtection="true">
      <alignment horizontal="center" vertical="center"/>
      <protection locked="fals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39370</xdr:colOff>
      <xdr:row>0</xdr:row>
      <xdr:rowOff>147320</xdr:rowOff>
    </xdr:from>
    <xdr:to>
      <xdr:col>0</xdr:col>
      <xdr:colOff>334645</xdr:colOff>
      <xdr:row>2</xdr:row>
      <xdr:rowOff>168275</xdr:rowOff>
    </xdr:to>
    <xdr:sp>
      <xdr:nvSpPr>
        <xdr:cNvPr id="6" name="文本框 5"/>
        <xdr:cNvSpPr txBox="true"/>
      </xdr:nvSpPr>
      <xdr:spPr>
        <a:xfrm rot="5400000">
          <a:off x="-128270" y="314960"/>
          <a:ext cx="630555" cy="295275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1400">
              <a:latin typeface="+mn-ea"/>
            </a:rPr>
            <a:t>- 8 -</a:t>
          </a:r>
          <a:endParaRPr lang="zh-CN" altLang="en-US" sz="1400">
            <a:latin typeface="+mn-ea"/>
          </a:endParaRPr>
        </a:p>
      </xdr:txBody>
    </xdr:sp>
    <xdr:clientData/>
  </xdr:twoCellAnchor>
  <xdr:twoCellAnchor>
    <xdr:from>
      <xdr:col>0</xdr:col>
      <xdr:colOff>49212</xdr:colOff>
      <xdr:row>50</xdr:row>
      <xdr:rowOff>94297</xdr:rowOff>
    </xdr:from>
    <xdr:to>
      <xdr:col>1</xdr:col>
      <xdr:colOff>6667</xdr:colOff>
      <xdr:row>54</xdr:row>
      <xdr:rowOff>11112</xdr:rowOff>
    </xdr:to>
    <xdr:sp>
      <xdr:nvSpPr>
        <xdr:cNvPr id="7" name="文本框 6"/>
        <xdr:cNvSpPr txBox="true"/>
      </xdr:nvSpPr>
      <xdr:spPr>
        <a:xfrm rot="5400000">
          <a:off x="-68580" y="13406755"/>
          <a:ext cx="601980" cy="36703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1400">
              <a:latin typeface="+mn-ea"/>
            </a:rPr>
            <a:t>- 9 -</a:t>
          </a:r>
          <a:endParaRPr lang="en-US" altLang="zh-CN" sz="1400">
            <a:latin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U42"/>
  <sheetViews>
    <sheetView tabSelected="1" topLeftCell="A17" workbookViewId="0">
      <selection activeCell="U41" sqref="U41"/>
    </sheetView>
  </sheetViews>
  <sheetFormatPr defaultColWidth="9" defaultRowHeight="13.5"/>
  <cols>
    <col min="1" max="1" width="5.375" customWidth="true"/>
    <col min="2" max="2" width="5" customWidth="true"/>
    <col min="3" max="3" width="14" customWidth="true"/>
    <col min="4" max="4" width="7.25" customWidth="true"/>
    <col min="5" max="5" width="9" customWidth="true"/>
    <col min="6" max="6" width="10.125" customWidth="true"/>
    <col min="7" max="7" width="8" customWidth="true"/>
    <col min="8" max="8" width="8.875" customWidth="true"/>
    <col min="9" max="9" width="10.625" customWidth="true"/>
    <col min="10" max="10" width="12.375" customWidth="true"/>
    <col min="11" max="11" width="5.875" customWidth="true"/>
    <col min="12" max="13" width="6.25" customWidth="true"/>
    <col min="14" max="14" width="6.5" customWidth="true"/>
    <col min="15" max="15" width="7.875" customWidth="true"/>
    <col min="16" max="17" width="5.75" customWidth="true"/>
    <col min="18" max="18" width="6.875" customWidth="true"/>
    <col min="19" max="19" width="7.375" customWidth="true"/>
    <col min="20" max="20" width="20.125" style="1" customWidth="true"/>
    <col min="21" max="21" width="5.625" customWidth="true"/>
  </cols>
  <sheetData>
    <row r="1" ht="20.25" spans="2:15">
      <c r="B1" s="2" t="s">
        <v>0</v>
      </c>
      <c r="C1" s="2"/>
      <c r="D1" s="2"/>
      <c r="E1" s="2"/>
      <c r="F1" s="2"/>
      <c r="G1" s="14"/>
      <c r="H1" s="14"/>
      <c r="I1" s="14"/>
      <c r="J1" s="14"/>
      <c r="K1" s="14"/>
      <c r="L1" s="14"/>
      <c r="M1" s="14"/>
      <c r="N1" s="14"/>
      <c r="O1" s="14"/>
    </row>
    <row r="2" ht="27.75" spans="2:2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5"/>
      <c r="U2" s="3"/>
    </row>
    <row r="3" ht="30" customHeight="true" spans="2:21">
      <c r="B3" s="4" t="s">
        <v>2</v>
      </c>
      <c r="C3" s="4" t="s">
        <v>3</v>
      </c>
      <c r="D3" s="4" t="s">
        <v>4</v>
      </c>
      <c r="E3" s="4"/>
      <c r="F3" s="4"/>
      <c r="G3" s="4"/>
      <c r="H3" s="4"/>
      <c r="I3" s="4"/>
      <c r="J3" s="4"/>
      <c r="K3" s="4"/>
      <c r="L3" s="19" t="s">
        <v>5</v>
      </c>
      <c r="M3" s="20"/>
      <c r="N3" s="20"/>
      <c r="O3" s="28"/>
      <c r="P3" s="4" t="s">
        <v>6</v>
      </c>
      <c r="Q3" s="4"/>
      <c r="R3" s="4" t="s">
        <v>7</v>
      </c>
      <c r="S3" s="4"/>
      <c r="T3" s="4" t="s">
        <v>8</v>
      </c>
      <c r="U3" s="4" t="s">
        <v>9</v>
      </c>
    </row>
    <row r="4" ht="14.25" customHeight="true" spans="2:21">
      <c r="B4" s="4"/>
      <c r="C4" s="4"/>
      <c r="D4" s="4" t="s">
        <v>10</v>
      </c>
      <c r="E4" s="4"/>
      <c r="F4" s="4"/>
      <c r="G4" s="4" t="s">
        <v>11</v>
      </c>
      <c r="H4" s="4"/>
      <c r="I4" s="4"/>
      <c r="J4" s="4"/>
      <c r="K4" s="4" t="s">
        <v>12</v>
      </c>
      <c r="L4" s="23" t="s">
        <v>13</v>
      </c>
      <c r="M4" s="23" t="s">
        <v>14</v>
      </c>
      <c r="N4" s="23" t="s">
        <v>15</v>
      </c>
      <c r="O4" s="31" t="s">
        <v>16</v>
      </c>
      <c r="P4" s="23" t="s">
        <v>17</v>
      </c>
      <c r="Q4" s="23" t="s">
        <v>18</v>
      </c>
      <c r="R4" s="23" t="s">
        <v>17</v>
      </c>
      <c r="S4" s="23" t="s">
        <v>18</v>
      </c>
      <c r="T4" s="4"/>
      <c r="U4" s="4"/>
    </row>
    <row r="5" ht="30" customHeight="true" spans="2:21">
      <c r="B5" s="4"/>
      <c r="C5" s="4"/>
      <c r="D5" s="4" t="s">
        <v>19</v>
      </c>
      <c r="E5" s="4" t="s">
        <v>20</v>
      </c>
      <c r="F5" s="4" t="s">
        <v>21</v>
      </c>
      <c r="G5" s="4" t="s">
        <v>19</v>
      </c>
      <c r="H5" s="4" t="s">
        <v>20</v>
      </c>
      <c r="I5" s="4" t="s">
        <v>21</v>
      </c>
      <c r="J5" s="4" t="s">
        <v>22</v>
      </c>
      <c r="K5" s="4"/>
      <c r="L5" s="24"/>
      <c r="M5" s="24"/>
      <c r="N5" s="24"/>
      <c r="O5" s="32"/>
      <c r="P5" s="24"/>
      <c r="Q5" s="24"/>
      <c r="R5" s="24"/>
      <c r="S5" s="24"/>
      <c r="T5" s="4"/>
      <c r="U5" s="4"/>
    </row>
    <row r="6" ht="14.25" customHeight="true" spans="2:21">
      <c r="B6" s="5" t="s">
        <v>23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ht="14.25" spans="2:21">
      <c r="B7" s="6">
        <v>1</v>
      </c>
      <c r="C7" s="6" t="s">
        <v>24</v>
      </c>
      <c r="D7" s="6">
        <v>2500</v>
      </c>
      <c r="E7" s="6">
        <v>480</v>
      </c>
      <c r="F7" s="15">
        <v>1520</v>
      </c>
      <c r="G7" s="6">
        <v>3000</v>
      </c>
      <c r="H7" s="6">
        <v>510</v>
      </c>
      <c r="I7" s="6">
        <v>2100</v>
      </c>
      <c r="J7" s="15">
        <v>70</v>
      </c>
      <c r="K7" s="25">
        <f>RANK(J7,$J$7:$J$28,0)</f>
        <v>1</v>
      </c>
      <c r="L7" s="6">
        <v>2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1</v>
      </c>
      <c r="S7" s="6">
        <v>4</v>
      </c>
      <c r="T7" s="36"/>
      <c r="U7" s="6"/>
    </row>
    <row r="8" ht="14.25" spans="2:21">
      <c r="B8" s="6">
        <v>2</v>
      </c>
      <c r="C8" s="6" t="s">
        <v>25</v>
      </c>
      <c r="D8" s="6">
        <v>3000</v>
      </c>
      <c r="E8" s="6">
        <v>1800</v>
      </c>
      <c r="F8" s="15">
        <v>1800</v>
      </c>
      <c r="G8" s="6">
        <v>4000</v>
      </c>
      <c r="H8" s="6">
        <v>2500</v>
      </c>
      <c r="I8" s="6">
        <v>2500</v>
      </c>
      <c r="J8" s="15">
        <v>62.5</v>
      </c>
      <c r="K8" s="25">
        <f t="shared" ref="K8:K26" si="0">RANK(J8,$J$7:$J$26,0)</f>
        <v>2</v>
      </c>
      <c r="L8" s="6">
        <v>1</v>
      </c>
      <c r="M8" s="6">
        <v>0</v>
      </c>
      <c r="N8" s="6">
        <v>0</v>
      </c>
      <c r="O8" s="6">
        <v>0</v>
      </c>
      <c r="P8" s="6">
        <v>0</v>
      </c>
      <c r="Q8" s="6">
        <v>1</v>
      </c>
      <c r="R8" s="6">
        <v>4</v>
      </c>
      <c r="S8" s="6">
        <v>12</v>
      </c>
      <c r="T8" s="36"/>
      <c r="U8" s="38"/>
    </row>
    <row r="9" ht="49" customHeight="true" spans="2:21">
      <c r="B9" s="6">
        <v>3</v>
      </c>
      <c r="C9" s="6" t="s">
        <v>26</v>
      </c>
      <c r="D9" s="6">
        <v>17500</v>
      </c>
      <c r="E9" s="6">
        <v>11100</v>
      </c>
      <c r="F9" s="15">
        <v>11100</v>
      </c>
      <c r="G9" s="6">
        <v>20000</v>
      </c>
      <c r="H9" s="6">
        <v>11100</v>
      </c>
      <c r="I9" s="6">
        <v>11100</v>
      </c>
      <c r="J9" s="15">
        <v>55.5</v>
      </c>
      <c r="K9" s="25">
        <f t="shared" si="0"/>
        <v>3</v>
      </c>
      <c r="L9" s="6">
        <v>0</v>
      </c>
      <c r="M9" s="6">
        <v>0</v>
      </c>
      <c r="N9" s="6">
        <v>0</v>
      </c>
      <c r="O9" s="6">
        <v>1</v>
      </c>
      <c r="P9" s="6">
        <v>0</v>
      </c>
      <c r="Q9" s="6">
        <v>1</v>
      </c>
      <c r="R9" s="6">
        <v>1</v>
      </c>
      <c r="S9" s="6">
        <v>1</v>
      </c>
      <c r="T9" s="36" t="s">
        <v>27</v>
      </c>
      <c r="U9" s="6"/>
    </row>
    <row r="10" ht="14.25" spans="2:21">
      <c r="B10" s="6">
        <v>4</v>
      </c>
      <c r="C10" s="6" t="s">
        <v>28</v>
      </c>
      <c r="D10" s="6">
        <v>4500</v>
      </c>
      <c r="E10" s="6">
        <v>0</v>
      </c>
      <c r="F10" s="15">
        <v>0</v>
      </c>
      <c r="G10" s="6">
        <v>5000</v>
      </c>
      <c r="H10" s="6">
        <v>500</v>
      </c>
      <c r="I10" s="6">
        <v>2300</v>
      </c>
      <c r="J10" s="15">
        <v>46</v>
      </c>
      <c r="K10" s="25">
        <f t="shared" si="0"/>
        <v>4</v>
      </c>
      <c r="L10" s="6">
        <v>1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36"/>
      <c r="U10" s="6"/>
    </row>
    <row r="11" ht="71" customHeight="true" spans="2:21">
      <c r="B11" s="6">
        <v>5</v>
      </c>
      <c r="C11" s="6" t="s">
        <v>29</v>
      </c>
      <c r="D11" s="6">
        <v>27000</v>
      </c>
      <c r="E11" s="6">
        <v>10200</v>
      </c>
      <c r="F11" s="15">
        <v>11750</v>
      </c>
      <c r="G11" s="6">
        <v>32000</v>
      </c>
      <c r="H11" s="6">
        <v>10550</v>
      </c>
      <c r="I11" s="6">
        <v>12800</v>
      </c>
      <c r="J11" s="15">
        <v>40</v>
      </c>
      <c r="K11" s="25">
        <f t="shared" si="0"/>
        <v>5</v>
      </c>
      <c r="L11" s="6">
        <v>0</v>
      </c>
      <c r="M11" s="6">
        <v>2</v>
      </c>
      <c r="N11" s="6">
        <v>0</v>
      </c>
      <c r="O11" s="6">
        <v>1</v>
      </c>
      <c r="P11" s="6">
        <v>0</v>
      </c>
      <c r="Q11" s="6">
        <v>1</v>
      </c>
      <c r="R11" s="6">
        <v>0</v>
      </c>
      <c r="S11" s="6">
        <v>0</v>
      </c>
      <c r="T11" s="36" t="s">
        <v>30</v>
      </c>
      <c r="U11" s="6"/>
    </row>
    <row r="12" ht="14.25" customHeight="true" spans="2:21">
      <c r="B12" s="6">
        <v>6</v>
      </c>
      <c r="C12" s="6" t="s">
        <v>31</v>
      </c>
      <c r="D12" s="6">
        <v>29000</v>
      </c>
      <c r="E12" s="6">
        <v>0</v>
      </c>
      <c r="F12" s="15">
        <v>0</v>
      </c>
      <c r="G12" s="7">
        <v>31500</v>
      </c>
      <c r="H12" s="7">
        <v>1062</v>
      </c>
      <c r="I12" s="7">
        <v>7622</v>
      </c>
      <c r="J12" s="15">
        <v>24.2</v>
      </c>
      <c r="K12" s="25">
        <f t="shared" si="0"/>
        <v>6</v>
      </c>
      <c r="L12" s="6">
        <v>0</v>
      </c>
      <c r="M12" s="6">
        <v>2</v>
      </c>
      <c r="N12" s="6">
        <v>1</v>
      </c>
      <c r="O12" s="6">
        <v>0</v>
      </c>
      <c r="P12" s="6">
        <v>0</v>
      </c>
      <c r="Q12" s="6">
        <v>1</v>
      </c>
      <c r="R12" s="6">
        <v>0</v>
      </c>
      <c r="S12" s="6">
        <v>1</v>
      </c>
      <c r="T12" s="36"/>
      <c r="U12" s="6"/>
    </row>
    <row r="13" ht="14.25" customHeight="true" spans="2:21">
      <c r="B13" s="6">
        <v>7</v>
      </c>
      <c r="C13" s="6" t="s">
        <v>32</v>
      </c>
      <c r="D13" s="6">
        <v>13000</v>
      </c>
      <c r="E13" s="6">
        <v>0</v>
      </c>
      <c r="F13" s="15">
        <v>0</v>
      </c>
      <c r="G13" s="6">
        <v>15000</v>
      </c>
      <c r="H13" s="6">
        <v>0</v>
      </c>
      <c r="I13" s="6">
        <v>3200</v>
      </c>
      <c r="J13" s="15">
        <v>21.33</v>
      </c>
      <c r="K13" s="25">
        <f t="shared" si="0"/>
        <v>7</v>
      </c>
      <c r="L13" s="6">
        <v>0</v>
      </c>
      <c r="M13" s="6">
        <v>1</v>
      </c>
      <c r="N13" s="6">
        <v>0</v>
      </c>
      <c r="O13" s="6">
        <v>0</v>
      </c>
      <c r="P13" s="6">
        <v>0</v>
      </c>
      <c r="Q13" s="6">
        <v>1</v>
      </c>
      <c r="R13" s="6">
        <v>0</v>
      </c>
      <c r="S13" s="6">
        <v>0</v>
      </c>
      <c r="T13" s="36"/>
      <c r="U13" s="6"/>
    </row>
    <row r="14" ht="34" customHeight="true" spans="2:21">
      <c r="B14" s="6">
        <v>8</v>
      </c>
      <c r="C14" s="6" t="s">
        <v>33</v>
      </c>
      <c r="D14" s="6">
        <v>4000</v>
      </c>
      <c r="E14" s="6">
        <v>0</v>
      </c>
      <c r="F14" s="15">
        <v>0</v>
      </c>
      <c r="G14" s="6">
        <v>5000</v>
      </c>
      <c r="H14" s="6">
        <v>654.6</v>
      </c>
      <c r="I14" s="6">
        <v>960</v>
      </c>
      <c r="J14" s="15">
        <v>19.2</v>
      </c>
      <c r="K14" s="25">
        <f t="shared" si="0"/>
        <v>8</v>
      </c>
      <c r="L14" s="6">
        <v>1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36" t="s">
        <v>34</v>
      </c>
      <c r="U14" s="6"/>
    </row>
    <row r="15" ht="14.25" customHeight="true" spans="2:21">
      <c r="B15" s="6">
        <v>9</v>
      </c>
      <c r="C15" s="6" t="s">
        <v>35</v>
      </c>
      <c r="D15" s="6">
        <v>12000</v>
      </c>
      <c r="E15" s="6">
        <v>0</v>
      </c>
      <c r="F15" s="15">
        <v>0</v>
      </c>
      <c r="G15" s="6">
        <v>15000</v>
      </c>
      <c r="H15" s="6">
        <v>200</v>
      </c>
      <c r="I15" s="6">
        <v>2600</v>
      </c>
      <c r="J15" s="15">
        <v>17.33</v>
      </c>
      <c r="K15" s="25">
        <f t="shared" si="0"/>
        <v>9</v>
      </c>
      <c r="L15" s="6">
        <v>3</v>
      </c>
      <c r="M15" s="6">
        <v>0</v>
      </c>
      <c r="N15" s="6">
        <v>0</v>
      </c>
      <c r="O15" s="6">
        <v>0</v>
      </c>
      <c r="P15" s="6">
        <v>1</v>
      </c>
      <c r="Q15" s="6">
        <v>1</v>
      </c>
      <c r="R15" s="6">
        <v>0</v>
      </c>
      <c r="S15" s="6">
        <v>2</v>
      </c>
      <c r="T15" s="36"/>
      <c r="U15" s="6"/>
    </row>
    <row r="16" ht="64" customHeight="true" spans="2:21">
      <c r="B16" s="6">
        <v>10</v>
      </c>
      <c r="C16" s="6" t="s">
        <v>36</v>
      </c>
      <c r="D16" s="6">
        <v>42000</v>
      </c>
      <c r="E16" s="6">
        <v>0</v>
      </c>
      <c r="F16" s="15">
        <v>0</v>
      </c>
      <c r="G16" s="6">
        <v>43000</v>
      </c>
      <c r="H16" s="6">
        <v>6300</v>
      </c>
      <c r="I16" s="6">
        <v>6550</v>
      </c>
      <c r="J16" s="15">
        <v>15.23</v>
      </c>
      <c r="K16" s="25">
        <f t="shared" si="0"/>
        <v>10</v>
      </c>
      <c r="L16" s="6">
        <v>0</v>
      </c>
      <c r="M16" s="6">
        <v>1</v>
      </c>
      <c r="N16" s="6">
        <v>0</v>
      </c>
      <c r="O16" s="6">
        <v>1</v>
      </c>
      <c r="P16" s="6">
        <v>0</v>
      </c>
      <c r="Q16" s="6">
        <v>0</v>
      </c>
      <c r="R16" s="6">
        <v>0</v>
      </c>
      <c r="S16" s="6">
        <v>0</v>
      </c>
      <c r="T16" s="36" t="s">
        <v>37</v>
      </c>
      <c r="U16" s="38"/>
    </row>
    <row r="17" ht="14.25" spans="2:21">
      <c r="B17" s="6">
        <v>11</v>
      </c>
      <c r="C17" s="6" t="s">
        <v>38</v>
      </c>
      <c r="D17" s="6">
        <v>17000</v>
      </c>
      <c r="E17" s="6">
        <v>0</v>
      </c>
      <c r="F17" s="15">
        <v>0</v>
      </c>
      <c r="G17" s="6">
        <v>20000</v>
      </c>
      <c r="H17" s="6">
        <v>0</v>
      </c>
      <c r="I17" s="6">
        <v>3000</v>
      </c>
      <c r="J17" s="15">
        <v>15</v>
      </c>
      <c r="K17" s="25">
        <f t="shared" si="0"/>
        <v>11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36"/>
      <c r="U17" s="38"/>
    </row>
    <row r="18" ht="14.25" spans="2:21">
      <c r="B18" s="6">
        <v>12</v>
      </c>
      <c r="C18" s="6" t="s">
        <v>39</v>
      </c>
      <c r="D18" s="6">
        <v>2000</v>
      </c>
      <c r="E18" s="6">
        <v>0</v>
      </c>
      <c r="F18" s="15">
        <v>200</v>
      </c>
      <c r="G18" s="6">
        <v>3000</v>
      </c>
      <c r="H18" s="6">
        <v>0</v>
      </c>
      <c r="I18" s="6">
        <v>200</v>
      </c>
      <c r="J18" s="15">
        <v>6.67</v>
      </c>
      <c r="K18" s="25">
        <f t="shared" si="0"/>
        <v>12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36"/>
      <c r="U18" s="6"/>
    </row>
    <row r="19" ht="14.25" spans="2:21">
      <c r="B19" s="6">
        <v>13</v>
      </c>
      <c r="C19" s="6" t="s">
        <v>40</v>
      </c>
      <c r="D19" s="6">
        <v>23000</v>
      </c>
      <c r="E19" s="6">
        <v>0</v>
      </c>
      <c r="F19" s="15">
        <v>0</v>
      </c>
      <c r="G19" s="6">
        <v>25000</v>
      </c>
      <c r="H19" s="6">
        <v>700</v>
      </c>
      <c r="I19" s="6">
        <v>1500</v>
      </c>
      <c r="J19" s="15">
        <v>6</v>
      </c>
      <c r="K19" s="25">
        <f t="shared" si="0"/>
        <v>13</v>
      </c>
      <c r="L19" s="6">
        <v>1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1</v>
      </c>
      <c r="T19" s="36"/>
      <c r="U19" s="6"/>
    </row>
    <row r="20" ht="14.25" spans="2:21">
      <c r="B20" s="6">
        <v>14</v>
      </c>
      <c r="C20" s="7" t="s">
        <v>41</v>
      </c>
      <c r="D20" s="7">
        <v>17000</v>
      </c>
      <c r="E20" s="7">
        <v>0</v>
      </c>
      <c r="F20" s="16">
        <v>0</v>
      </c>
      <c r="G20" s="7">
        <v>20000</v>
      </c>
      <c r="H20" s="7">
        <v>0</v>
      </c>
      <c r="I20" s="7">
        <v>0</v>
      </c>
      <c r="J20" s="16">
        <v>0</v>
      </c>
      <c r="K20" s="25">
        <f t="shared" si="0"/>
        <v>14</v>
      </c>
      <c r="L20" s="6">
        <v>0</v>
      </c>
      <c r="M20" s="6">
        <v>0</v>
      </c>
      <c r="N20" s="6">
        <v>0</v>
      </c>
      <c r="O20" s="6">
        <v>0</v>
      </c>
      <c r="P20" s="6">
        <v>1</v>
      </c>
      <c r="Q20" s="6">
        <v>2</v>
      </c>
      <c r="R20" s="6">
        <v>1</v>
      </c>
      <c r="S20" s="6">
        <v>1</v>
      </c>
      <c r="T20" s="36"/>
      <c r="U20" s="6"/>
    </row>
    <row r="21" ht="14.25" spans="2:21">
      <c r="B21" s="6">
        <v>15</v>
      </c>
      <c r="C21" s="6" t="s">
        <v>42</v>
      </c>
      <c r="D21" s="6">
        <v>1500</v>
      </c>
      <c r="E21" s="6">
        <v>0</v>
      </c>
      <c r="F21" s="15">
        <v>0</v>
      </c>
      <c r="G21" s="6">
        <v>2000</v>
      </c>
      <c r="H21" s="6">
        <v>0</v>
      </c>
      <c r="I21" s="6">
        <v>0</v>
      </c>
      <c r="J21" s="15">
        <v>0</v>
      </c>
      <c r="K21" s="25">
        <f t="shared" si="0"/>
        <v>14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1</v>
      </c>
      <c r="T21" s="36"/>
      <c r="U21" s="6"/>
    </row>
    <row r="22" ht="14.25" customHeight="true" spans="2:21">
      <c r="B22" s="6">
        <v>16</v>
      </c>
      <c r="C22" s="6" t="s">
        <v>43</v>
      </c>
      <c r="D22" s="6">
        <v>1000</v>
      </c>
      <c r="E22" s="6">
        <v>0</v>
      </c>
      <c r="F22" s="15">
        <v>0</v>
      </c>
      <c r="G22" s="6">
        <v>1500</v>
      </c>
      <c r="H22" s="6">
        <v>0</v>
      </c>
      <c r="I22" s="6">
        <v>0</v>
      </c>
      <c r="J22" s="15">
        <v>0</v>
      </c>
      <c r="K22" s="25">
        <f t="shared" si="0"/>
        <v>14</v>
      </c>
      <c r="L22" s="26">
        <v>0</v>
      </c>
      <c r="M22" s="2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36"/>
      <c r="U22" s="6"/>
    </row>
    <row r="23" ht="14.25" spans="2:21">
      <c r="B23" s="6">
        <v>17</v>
      </c>
      <c r="C23" s="6" t="s">
        <v>44</v>
      </c>
      <c r="D23" s="6">
        <v>6000</v>
      </c>
      <c r="E23" s="6">
        <v>0</v>
      </c>
      <c r="F23" s="15">
        <v>0</v>
      </c>
      <c r="G23" s="6">
        <v>8000</v>
      </c>
      <c r="H23" s="6">
        <v>0</v>
      </c>
      <c r="I23" s="6">
        <v>0</v>
      </c>
      <c r="J23" s="15">
        <v>0</v>
      </c>
      <c r="K23" s="25">
        <f t="shared" si="0"/>
        <v>14</v>
      </c>
      <c r="L23" s="6">
        <v>0</v>
      </c>
      <c r="M23" s="6">
        <v>0</v>
      </c>
      <c r="N23" s="6">
        <v>0</v>
      </c>
      <c r="O23" s="6">
        <v>0</v>
      </c>
      <c r="P23" s="6">
        <v>1</v>
      </c>
      <c r="Q23" s="6">
        <v>1</v>
      </c>
      <c r="R23" s="6">
        <v>0</v>
      </c>
      <c r="S23" s="6">
        <v>0</v>
      </c>
      <c r="T23" s="36"/>
      <c r="U23" s="6"/>
    </row>
    <row r="24" ht="14.25" customHeight="true" spans="2:21">
      <c r="B24" s="6">
        <v>18</v>
      </c>
      <c r="C24" s="6" t="s">
        <v>45</v>
      </c>
      <c r="D24" s="6">
        <v>2000</v>
      </c>
      <c r="E24" s="6">
        <v>0</v>
      </c>
      <c r="F24" s="15">
        <v>0</v>
      </c>
      <c r="G24" s="6">
        <v>3000</v>
      </c>
      <c r="H24" s="6">
        <v>0</v>
      </c>
      <c r="I24" s="6">
        <v>0</v>
      </c>
      <c r="J24" s="15">
        <v>0</v>
      </c>
      <c r="K24" s="25">
        <f t="shared" si="0"/>
        <v>14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36"/>
      <c r="U24" s="6"/>
    </row>
    <row r="25" ht="14.25" customHeight="true" spans="2:21">
      <c r="B25" s="6">
        <v>19</v>
      </c>
      <c r="C25" s="6" t="s">
        <v>46</v>
      </c>
      <c r="D25" s="6">
        <v>500</v>
      </c>
      <c r="E25" s="6">
        <v>0</v>
      </c>
      <c r="F25" s="15">
        <v>0</v>
      </c>
      <c r="G25" s="6">
        <v>500</v>
      </c>
      <c r="H25" s="6">
        <v>0</v>
      </c>
      <c r="I25" s="6">
        <v>0</v>
      </c>
      <c r="J25" s="15">
        <v>0</v>
      </c>
      <c r="K25" s="25">
        <f t="shared" si="0"/>
        <v>14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36"/>
      <c r="U25" s="6"/>
    </row>
    <row r="26" ht="14.25" customHeight="true" spans="2:21">
      <c r="B26" s="6">
        <v>20</v>
      </c>
      <c r="C26" s="6" t="s">
        <v>47</v>
      </c>
      <c r="D26" s="6">
        <v>500</v>
      </c>
      <c r="E26" s="6">
        <v>0</v>
      </c>
      <c r="F26" s="15">
        <v>0</v>
      </c>
      <c r="G26" s="6">
        <v>500</v>
      </c>
      <c r="H26" s="6">
        <v>0</v>
      </c>
      <c r="I26" s="6">
        <v>0</v>
      </c>
      <c r="J26" s="15">
        <v>0</v>
      </c>
      <c r="K26" s="25">
        <f t="shared" si="0"/>
        <v>14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36"/>
      <c r="U26" s="6"/>
    </row>
    <row r="27" ht="14.25" spans="2:21">
      <c r="B27" s="6">
        <v>21</v>
      </c>
      <c r="C27" s="6" t="s">
        <v>48</v>
      </c>
      <c r="D27" s="6" t="s">
        <v>49</v>
      </c>
      <c r="E27" s="6">
        <v>180</v>
      </c>
      <c r="F27" s="15">
        <v>5500</v>
      </c>
      <c r="G27" s="6" t="s">
        <v>49</v>
      </c>
      <c r="H27" s="6">
        <v>180</v>
      </c>
      <c r="I27" s="6">
        <v>5500</v>
      </c>
      <c r="J27" s="6" t="s">
        <v>49</v>
      </c>
      <c r="K27" s="6" t="s">
        <v>49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36"/>
      <c r="U27" s="6"/>
    </row>
    <row r="28" ht="14.25" customHeight="true" spans="2:21">
      <c r="B28" s="6">
        <v>22</v>
      </c>
      <c r="C28" s="6" t="s">
        <v>50</v>
      </c>
      <c r="D28" s="6" t="s">
        <v>49</v>
      </c>
      <c r="E28" s="6" t="s">
        <v>49</v>
      </c>
      <c r="F28" s="6" t="s">
        <v>49</v>
      </c>
      <c r="G28" s="6" t="s">
        <v>49</v>
      </c>
      <c r="H28" s="6" t="s">
        <v>49</v>
      </c>
      <c r="I28" s="6" t="s">
        <v>49</v>
      </c>
      <c r="J28" s="6" t="s">
        <v>49</v>
      </c>
      <c r="K28" s="6" t="s">
        <v>49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1</v>
      </c>
      <c r="T28" s="36"/>
      <c r="U28" s="6"/>
    </row>
    <row r="29" ht="14.25" customHeight="true" spans="2:21">
      <c r="B29" s="8" t="s">
        <v>51</v>
      </c>
      <c r="C29" s="9"/>
      <c r="D29" s="10">
        <f>SUM(D7:D26)</f>
        <v>225000</v>
      </c>
      <c r="E29" s="17">
        <f>SUM(E7:E28)</f>
        <v>23760</v>
      </c>
      <c r="F29" s="18">
        <f>SUM(F7:F28)</f>
        <v>31870</v>
      </c>
      <c r="G29" s="10">
        <f>SUM(G7:G26)</f>
        <v>257000</v>
      </c>
      <c r="H29" s="17">
        <f>SUM(H7:H28)</f>
        <v>34256.6</v>
      </c>
      <c r="I29" s="17">
        <f>SUM(I7:I28)</f>
        <v>61932</v>
      </c>
      <c r="J29" s="18">
        <v>24.1</v>
      </c>
      <c r="K29" s="27"/>
      <c r="L29" s="10">
        <f>SUM(L7:L26)</f>
        <v>9</v>
      </c>
      <c r="M29" s="10">
        <f>SUM(M7:M26)</f>
        <v>6</v>
      </c>
      <c r="N29" s="10">
        <f>SUM(N7:N26)</f>
        <v>1</v>
      </c>
      <c r="O29" s="10">
        <f>SUM(O8:O26)</f>
        <v>3</v>
      </c>
      <c r="P29" s="6">
        <f>SUM(P7:P28)</f>
        <v>3</v>
      </c>
      <c r="Q29" s="6">
        <f>SUM(Q7:Q28)</f>
        <v>9</v>
      </c>
      <c r="R29" s="6">
        <f>SUM(R7:R28)</f>
        <v>7</v>
      </c>
      <c r="S29" s="6">
        <f>SUM(S7:S28)</f>
        <v>24</v>
      </c>
      <c r="T29" s="36"/>
      <c r="U29" s="25"/>
    </row>
    <row r="30" ht="14.25" customHeight="true" spans="2:21">
      <c r="B30" s="11" t="s">
        <v>52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39"/>
    </row>
    <row r="31" ht="34" customHeight="true" spans="2:21">
      <c r="B31" s="4" t="s">
        <v>2</v>
      </c>
      <c r="C31" s="4" t="s">
        <v>3</v>
      </c>
      <c r="D31" s="4" t="s">
        <v>4</v>
      </c>
      <c r="E31" s="4"/>
      <c r="F31" s="4"/>
      <c r="G31" s="4"/>
      <c r="H31" s="4"/>
      <c r="I31" s="4"/>
      <c r="J31" s="4"/>
      <c r="K31" s="4"/>
      <c r="L31" s="19" t="s">
        <v>53</v>
      </c>
      <c r="M31" s="20"/>
      <c r="N31" s="20"/>
      <c r="O31" s="28"/>
      <c r="P31" s="4" t="s">
        <v>6</v>
      </c>
      <c r="Q31" s="4"/>
      <c r="R31" s="4" t="s">
        <v>7</v>
      </c>
      <c r="S31" s="4"/>
      <c r="T31" s="4" t="s">
        <v>8</v>
      </c>
      <c r="U31" s="4" t="s">
        <v>9</v>
      </c>
    </row>
    <row r="32" ht="14.25" customHeight="true" spans="2:21">
      <c r="B32" s="4"/>
      <c r="C32" s="4"/>
      <c r="D32" s="4" t="s">
        <v>10</v>
      </c>
      <c r="E32" s="4"/>
      <c r="F32" s="4"/>
      <c r="G32" s="19" t="s">
        <v>11</v>
      </c>
      <c r="H32" s="20"/>
      <c r="I32" s="20"/>
      <c r="J32" s="28"/>
      <c r="K32" s="4" t="s">
        <v>12</v>
      </c>
      <c r="L32" s="23" t="s">
        <v>54</v>
      </c>
      <c r="M32" s="23" t="s">
        <v>55</v>
      </c>
      <c r="N32" s="23" t="s">
        <v>56</v>
      </c>
      <c r="O32" s="31" t="s">
        <v>57</v>
      </c>
      <c r="P32" s="23" t="s">
        <v>17</v>
      </c>
      <c r="Q32" s="23" t="s">
        <v>18</v>
      </c>
      <c r="R32" s="23" t="s">
        <v>17</v>
      </c>
      <c r="S32" s="23" t="s">
        <v>18</v>
      </c>
      <c r="T32" s="4"/>
      <c r="U32" s="4"/>
    </row>
    <row r="33" ht="30" customHeight="true" spans="2:21">
      <c r="B33" s="4"/>
      <c r="C33" s="4"/>
      <c r="D33" s="4" t="s">
        <v>19</v>
      </c>
      <c r="E33" s="4" t="s">
        <v>20</v>
      </c>
      <c r="F33" s="4" t="s">
        <v>21</v>
      </c>
      <c r="G33" s="4" t="s">
        <v>19</v>
      </c>
      <c r="H33" s="4" t="s">
        <v>20</v>
      </c>
      <c r="I33" s="4" t="s">
        <v>21</v>
      </c>
      <c r="J33" s="4" t="s">
        <v>22</v>
      </c>
      <c r="K33" s="4"/>
      <c r="L33" s="24"/>
      <c r="M33" s="24"/>
      <c r="N33" s="24"/>
      <c r="O33" s="32"/>
      <c r="P33" s="24"/>
      <c r="Q33" s="24"/>
      <c r="R33" s="24"/>
      <c r="S33" s="24"/>
      <c r="T33" s="4"/>
      <c r="U33" s="4"/>
    </row>
    <row r="34" ht="60" spans="2:21">
      <c r="B34" s="6">
        <v>1</v>
      </c>
      <c r="C34" s="6" t="s">
        <v>58</v>
      </c>
      <c r="D34" s="6">
        <v>6000</v>
      </c>
      <c r="E34" s="6">
        <v>0</v>
      </c>
      <c r="F34" s="6">
        <v>0</v>
      </c>
      <c r="G34" s="6">
        <v>8000</v>
      </c>
      <c r="H34" s="6">
        <v>0</v>
      </c>
      <c r="I34" s="6">
        <v>4000</v>
      </c>
      <c r="J34" s="15">
        <v>50</v>
      </c>
      <c r="K34" s="25">
        <f>RANK(J34,$J$34:$J$40,0)</f>
        <v>1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1</v>
      </c>
      <c r="S34" s="6">
        <v>1</v>
      </c>
      <c r="T34" s="36" t="s">
        <v>59</v>
      </c>
      <c r="U34" s="6"/>
    </row>
    <row r="35" ht="14.25" spans="2:21">
      <c r="B35" s="6">
        <v>2</v>
      </c>
      <c r="C35" s="6" t="s">
        <v>60</v>
      </c>
      <c r="D35" s="6">
        <v>30000</v>
      </c>
      <c r="E35" s="6">
        <v>5100</v>
      </c>
      <c r="F35" s="6">
        <v>12800</v>
      </c>
      <c r="G35" s="6">
        <v>35000</v>
      </c>
      <c r="H35" s="6">
        <v>5200</v>
      </c>
      <c r="I35" s="6">
        <v>13800</v>
      </c>
      <c r="J35" s="15">
        <v>39.43</v>
      </c>
      <c r="K35" s="25">
        <f>RANK(J35,$J$34:$J$40,0)</f>
        <v>2</v>
      </c>
      <c r="L35" s="6">
        <v>2</v>
      </c>
      <c r="M35" s="6">
        <v>0</v>
      </c>
      <c r="N35" s="6">
        <v>0</v>
      </c>
      <c r="O35" s="6">
        <v>0</v>
      </c>
      <c r="P35" s="6">
        <v>0</v>
      </c>
      <c r="Q35" s="6">
        <v>2</v>
      </c>
      <c r="R35" s="6">
        <v>2</v>
      </c>
      <c r="S35" s="6">
        <v>3</v>
      </c>
      <c r="T35" s="36"/>
      <c r="U35" s="6"/>
    </row>
    <row r="36" ht="14.25" spans="2:21">
      <c r="B36" s="6">
        <v>3</v>
      </c>
      <c r="C36" s="6" t="s">
        <v>61</v>
      </c>
      <c r="D36" s="6">
        <v>6000</v>
      </c>
      <c r="E36" s="6">
        <v>0</v>
      </c>
      <c r="F36" s="6">
        <v>500</v>
      </c>
      <c r="G36" s="6">
        <v>8000</v>
      </c>
      <c r="H36" s="6">
        <v>0</v>
      </c>
      <c r="I36" s="6">
        <v>1700</v>
      </c>
      <c r="J36" s="15">
        <v>21.25</v>
      </c>
      <c r="K36" s="25">
        <f t="shared" ref="K34:K40" si="1">RANK(J36,$J$34:$J$40,0)</f>
        <v>3</v>
      </c>
      <c r="L36" s="6">
        <v>0</v>
      </c>
      <c r="M36" s="6">
        <v>0</v>
      </c>
      <c r="N36" s="6">
        <v>0</v>
      </c>
      <c r="O36" s="6">
        <v>0</v>
      </c>
      <c r="P36" s="6">
        <v>1</v>
      </c>
      <c r="Q36" s="6">
        <v>1</v>
      </c>
      <c r="R36" s="6">
        <v>0</v>
      </c>
      <c r="S36" s="6">
        <v>1</v>
      </c>
      <c r="T36" s="36"/>
      <c r="U36" s="33"/>
    </row>
    <row r="37" ht="15.75" spans="2:21">
      <c r="B37" s="6">
        <v>4</v>
      </c>
      <c r="C37" s="6" t="s">
        <v>62</v>
      </c>
      <c r="D37" s="6">
        <v>6000</v>
      </c>
      <c r="E37" s="6">
        <v>500</v>
      </c>
      <c r="F37" s="6">
        <v>1500</v>
      </c>
      <c r="G37" s="6">
        <v>8000</v>
      </c>
      <c r="H37" s="6">
        <v>500</v>
      </c>
      <c r="I37" s="6">
        <v>1500</v>
      </c>
      <c r="J37" s="15">
        <v>18.75</v>
      </c>
      <c r="K37" s="25">
        <f t="shared" si="1"/>
        <v>4</v>
      </c>
      <c r="L37" s="6">
        <v>0</v>
      </c>
      <c r="M37" s="6">
        <v>1</v>
      </c>
      <c r="N37" s="6">
        <v>0</v>
      </c>
      <c r="O37" s="6">
        <v>0</v>
      </c>
      <c r="P37" s="6">
        <v>0</v>
      </c>
      <c r="Q37" s="6">
        <v>0</v>
      </c>
      <c r="R37" s="6">
        <v>1</v>
      </c>
      <c r="S37" s="6">
        <v>1</v>
      </c>
      <c r="T37" s="36"/>
      <c r="U37" s="6"/>
    </row>
    <row r="38" ht="14.25" spans="2:21">
      <c r="B38" s="6">
        <v>5</v>
      </c>
      <c r="C38" s="6" t="s">
        <v>63</v>
      </c>
      <c r="D38" s="6">
        <v>15000</v>
      </c>
      <c r="E38" s="6">
        <v>0</v>
      </c>
      <c r="F38" s="6">
        <v>0</v>
      </c>
      <c r="G38" s="6">
        <v>18000</v>
      </c>
      <c r="H38" s="6">
        <v>900</v>
      </c>
      <c r="I38" s="6">
        <v>2580</v>
      </c>
      <c r="J38" s="15">
        <v>14.33</v>
      </c>
      <c r="K38" s="25">
        <f t="shared" si="1"/>
        <v>5</v>
      </c>
      <c r="L38" s="6">
        <v>0</v>
      </c>
      <c r="M38" s="33">
        <v>1</v>
      </c>
      <c r="N38" s="6">
        <v>0</v>
      </c>
      <c r="O38" s="6">
        <v>0</v>
      </c>
      <c r="P38" s="6">
        <v>0</v>
      </c>
      <c r="Q38" s="33">
        <v>0</v>
      </c>
      <c r="R38" s="6">
        <v>0</v>
      </c>
      <c r="S38" s="6">
        <v>0</v>
      </c>
      <c r="T38" s="36"/>
      <c r="U38" s="33"/>
    </row>
    <row r="39" ht="14.25" customHeight="true" spans="2:21">
      <c r="B39" s="6">
        <v>6</v>
      </c>
      <c r="C39" s="6" t="s">
        <v>64</v>
      </c>
      <c r="D39" s="6">
        <v>4000</v>
      </c>
      <c r="E39" s="6">
        <v>0</v>
      </c>
      <c r="F39" s="6">
        <v>0</v>
      </c>
      <c r="G39" s="6">
        <v>5000</v>
      </c>
      <c r="H39" s="6">
        <v>200</v>
      </c>
      <c r="I39" s="6">
        <v>600</v>
      </c>
      <c r="J39" s="15">
        <v>12</v>
      </c>
      <c r="K39" s="25">
        <f t="shared" si="1"/>
        <v>6</v>
      </c>
      <c r="L39" s="6">
        <v>0</v>
      </c>
      <c r="M39" s="6">
        <v>1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36"/>
      <c r="U39" s="33"/>
    </row>
    <row r="40" ht="52" customHeight="true" spans="2:21">
      <c r="B40" s="6">
        <v>7</v>
      </c>
      <c r="C40" s="6" t="s">
        <v>65</v>
      </c>
      <c r="D40" s="6">
        <v>28000</v>
      </c>
      <c r="E40" s="6">
        <v>0</v>
      </c>
      <c r="F40" s="6">
        <v>0</v>
      </c>
      <c r="G40" s="6">
        <v>31000</v>
      </c>
      <c r="H40" s="6">
        <v>0</v>
      </c>
      <c r="I40" s="6">
        <v>200</v>
      </c>
      <c r="J40" s="15">
        <v>0.65</v>
      </c>
      <c r="K40" s="25">
        <f t="shared" si="1"/>
        <v>7</v>
      </c>
      <c r="L40" s="6">
        <v>0</v>
      </c>
      <c r="M40" s="6">
        <v>1</v>
      </c>
      <c r="N40" s="6">
        <v>0</v>
      </c>
      <c r="O40" s="6">
        <v>0</v>
      </c>
      <c r="P40" s="6">
        <v>0</v>
      </c>
      <c r="Q40" s="6">
        <v>1</v>
      </c>
      <c r="R40" s="6">
        <v>4</v>
      </c>
      <c r="S40" s="6">
        <v>7</v>
      </c>
      <c r="T40" s="36" t="s">
        <v>66</v>
      </c>
      <c r="U40" s="33"/>
    </row>
    <row r="41" ht="14.25" customHeight="true" spans="2:21">
      <c r="B41" s="4" t="s">
        <v>51</v>
      </c>
      <c r="C41" s="4"/>
      <c r="D41" s="13">
        <f t="shared" ref="D41:I41" si="2">SUM(D34:D40)</f>
        <v>95000</v>
      </c>
      <c r="E41" s="21">
        <f t="shared" si="2"/>
        <v>5600</v>
      </c>
      <c r="F41" s="21">
        <f t="shared" si="2"/>
        <v>14800</v>
      </c>
      <c r="G41" s="22">
        <f t="shared" si="2"/>
        <v>113000</v>
      </c>
      <c r="H41" s="22">
        <f t="shared" si="2"/>
        <v>6800</v>
      </c>
      <c r="I41" s="22">
        <f t="shared" si="2"/>
        <v>24380</v>
      </c>
      <c r="J41" s="29">
        <v>21.58</v>
      </c>
      <c r="K41" s="30"/>
      <c r="L41" s="28">
        <f t="shared" ref="L41:S41" si="3">SUM(L34:L40)</f>
        <v>2</v>
      </c>
      <c r="M41" s="6">
        <f t="shared" si="3"/>
        <v>4</v>
      </c>
      <c r="N41" s="6">
        <f t="shared" si="3"/>
        <v>0</v>
      </c>
      <c r="O41" s="10">
        <f t="shared" si="3"/>
        <v>0</v>
      </c>
      <c r="P41" s="6">
        <f t="shared" si="3"/>
        <v>1</v>
      </c>
      <c r="Q41" s="6">
        <f t="shared" si="3"/>
        <v>4</v>
      </c>
      <c r="R41" s="6">
        <f t="shared" si="3"/>
        <v>8</v>
      </c>
      <c r="S41" s="6">
        <f t="shared" si="3"/>
        <v>13</v>
      </c>
      <c r="T41" s="36"/>
      <c r="U41" s="40"/>
    </row>
    <row r="42" ht="14.25" customHeight="true" spans="2:21">
      <c r="B42" s="4" t="s">
        <v>67</v>
      </c>
      <c r="C42" s="4"/>
      <c r="D42" s="5">
        <f t="shared" ref="D42:I42" si="4">D29+D41</f>
        <v>320000</v>
      </c>
      <c r="E42" s="5">
        <f t="shared" si="4"/>
        <v>29360</v>
      </c>
      <c r="F42" s="5">
        <f t="shared" si="4"/>
        <v>46670</v>
      </c>
      <c r="G42" s="5">
        <f t="shared" si="4"/>
        <v>370000</v>
      </c>
      <c r="H42" s="5">
        <f t="shared" si="4"/>
        <v>41056.6</v>
      </c>
      <c r="I42" s="5">
        <f t="shared" si="4"/>
        <v>86312</v>
      </c>
      <c r="J42" s="27"/>
      <c r="K42" s="30"/>
      <c r="L42" s="28">
        <f>L29+L41</f>
        <v>11</v>
      </c>
      <c r="M42" s="28">
        <f t="shared" ref="M42:S42" si="5">M29+M41</f>
        <v>10</v>
      </c>
      <c r="N42" s="28">
        <f t="shared" si="5"/>
        <v>1</v>
      </c>
      <c r="O42" s="28">
        <f t="shared" si="5"/>
        <v>3</v>
      </c>
      <c r="P42" s="34">
        <f t="shared" si="5"/>
        <v>4</v>
      </c>
      <c r="Q42" s="34">
        <f t="shared" si="5"/>
        <v>13</v>
      </c>
      <c r="R42" s="34">
        <f t="shared" si="5"/>
        <v>15</v>
      </c>
      <c r="S42" s="34">
        <f t="shared" si="5"/>
        <v>37</v>
      </c>
      <c r="T42" s="37"/>
      <c r="U42" s="41"/>
    </row>
  </sheetData>
  <sortState ref="C34:T40">
    <sortCondition ref="K34:K40"/>
    <sortCondition ref="I34:I40" descending="true"/>
    <sortCondition ref="S34:S40" descending="true"/>
  </sortState>
  <mergeCells count="46">
    <mergeCell ref="B1:C1"/>
    <mergeCell ref="B2:U2"/>
    <mergeCell ref="D3:K3"/>
    <mergeCell ref="L3:O3"/>
    <mergeCell ref="P3:Q3"/>
    <mergeCell ref="R3:S3"/>
    <mergeCell ref="D4:F4"/>
    <mergeCell ref="G4:J4"/>
    <mergeCell ref="B6:U6"/>
    <mergeCell ref="B29:C29"/>
    <mergeCell ref="B30:U30"/>
    <mergeCell ref="D31:K31"/>
    <mergeCell ref="L31:O31"/>
    <mergeCell ref="P31:Q31"/>
    <mergeCell ref="R31:S31"/>
    <mergeCell ref="D32:F32"/>
    <mergeCell ref="G32:J32"/>
    <mergeCell ref="B41:C41"/>
    <mergeCell ref="B42:C42"/>
    <mergeCell ref="B3:B5"/>
    <mergeCell ref="B31:B33"/>
    <mergeCell ref="C3:C5"/>
    <mergeCell ref="C31:C33"/>
    <mergeCell ref="K4:K5"/>
    <mergeCell ref="K32:K33"/>
    <mergeCell ref="K41:K42"/>
    <mergeCell ref="L4:L5"/>
    <mergeCell ref="L32:L33"/>
    <mergeCell ref="M4:M5"/>
    <mergeCell ref="M32:M33"/>
    <mergeCell ref="N4:N5"/>
    <mergeCell ref="N32:N33"/>
    <mergeCell ref="O4:O5"/>
    <mergeCell ref="O32:O33"/>
    <mergeCell ref="P4:P5"/>
    <mergeCell ref="P32:P33"/>
    <mergeCell ref="Q4:Q5"/>
    <mergeCell ref="Q32:Q33"/>
    <mergeCell ref="R4:R5"/>
    <mergeCell ref="R32:R33"/>
    <mergeCell ref="S4:S5"/>
    <mergeCell ref="S32:S33"/>
    <mergeCell ref="T3:T5"/>
    <mergeCell ref="T31:T33"/>
    <mergeCell ref="U3:U5"/>
    <mergeCell ref="U31:U33"/>
  </mergeCells>
  <pageMargins left="0.472222222222222" right="0.432638888888889" top="0.590277777777778" bottom="0.511805555555556" header="0.5" footer="0.5"/>
  <pageSetup paperSize="9" scale="8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招商进度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guest</cp:lastModifiedBy>
  <dcterms:created xsi:type="dcterms:W3CDTF">2022-07-08T01:17:00Z</dcterms:created>
  <dcterms:modified xsi:type="dcterms:W3CDTF">2023-07-28T09:01:54Z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4F23652873F54D6DA8D18223E131050B_13</vt:lpwstr>
  </property>
</Properties>
</file>