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75" windowHeight="11925"/>
  </bookViews>
  <sheets>
    <sheet name="明细表 " sheetId="1" r:id="rId1"/>
  </sheets>
  <definedNames>
    <definedName name="_xlnm._FilterDatabase" localSheetId="0" hidden="1">'明细表 '!$A$1:$Z$155</definedName>
    <definedName name="_xlnm.Print_Titles" localSheetId="0">'明细表 '!$1:$5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<sst xmlns="http://schemas.openxmlformats.org/spreadsheetml/2006/main" count="1344" uniqueCount="592">
  <si>
    <t>太白县2024年度巩固拓展脱贫攻坚成果和乡村振兴项目库明细表（调整后）</t>
  </si>
  <si>
    <t>单位：万元</t>
  </si>
  <si>
    <t>项目类型</t>
  </si>
  <si>
    <t>项目名称</t>
  </si>
  <si>
    <t>项目内容及建设规模</t>
  </si>
  <si>
    <t>建设期限（起止时间）</t>
  </si>
  <si>
    <t>绩效目标</t>
  </si>
  <si>
    <t>项目个数</t>
  </si>
  <si>
    <t>项目实施地点</t>
  </si>
  <si>
    <t>脱贫村（是/否）</t>
  </si>
  <si>
    <t>重点帮扶镇（是/否）</t>
  </si>
  <si>
    <t>重点帮扶村（是/否）</t>
  </si>
  <si>
    <t>直接受益脱贫人口（含监测对象）</t>
  </si>
  <si>
    <t>受益总人口</t>
  </si>
  <si>
    <t>资金投入（万元）</t>
  </si>
  <si>
    <t>项目
实施
单位</t>
  </si>
  <si>
    <t>行业主管部门</t>
  </si>
  <si>
    <t>财政资金支持环节</t>
  </si>
  <si>
    <t>项目负责人</t>
  </si>
  <si>
    <t>合计</t>
  </si>
  <si>
    <t>财政衔接资金</t>
  </si>
  <si>
    <t>其它资金投入</t>
  </si>
  <si>
    <t>镇</t>
  </si>
  <si>
    <t>村</t>
  </si>
  <si>
    <t>户数</t>
  </si>
  <si>
    <t>人数</t>
  </si>
  <si>
    <t>小计</t>
  </si>
  <si>
    <t>中央</t>
  </si>
  <si>
    <t>省级</t>
  </si>
  <si>
    <t>市级</t>
  </si>
  <si>
    <t>县级</t>
  </si>
  <si>
    <t>总 计</t>
  </si>
  <si>
    <t>一、产业发展</t>
  </si>
  <si>
    <t>1.生产项目</t>
  </si>
  <si>
    <t>①种植业基地(种植业)</t>
  </si>
  <si>
    <t>鱼菜共生及高密度高山冷水鱼产业化项目</t>
  </si>
  <si>
    <r>
      <rPr>
        <b/>
        <sz val="12"/>
        <rFont val="宋体"/>
        <charset val="134"/>
      </rPr>
      <t>经营方式：</t>
    </r>
    <r>
      <rPr>
        <sz val="12"/>
        <rFont val="宋体"/>
        <charset val="134"/>
      </rPr>
      <t xml:space="preserve">承包经营
</t>
    </r>
    <r>
      <rPr>
        <b/>
        <sz val="12"/>
        <rFont val="宋体"/>
        <charset val="134"/>
      </rPr>
      <t>建设内容：</t>
    </r>
    <r>
      <rPr>
        <sz val="12"/>
        <rFont val="宋体"/>
        <charset val="134"/>
      </rPr>
      <t>1、建设高密度高山冷水鱼养殖场1处：购置50个直径10m的镀锌板圆筒形鱼缸，鱼缸相连的地埋式管网及推水系统。2、改造连栋温室1344㎡，3、新建拱棚20座，建成鱼菜共生生产化系统，及相关配套设施。4、种植露天蔬菜200亩。</t>
    </r>
  </si>
  <si>
    <t>2024年1月至12月</t>
  </si>
  <si>
    <r>
      <rPr>
        <b/>
        <sz val="12"/>
        <rFont val="宋体"/>
        <charset val="134"/>
      </rPr>
      <t>产权归属:</t>
    </r>
    <r>
      <rPr>
        <sz val="12"/>
        <rFont val="宋体"/>
        <charset val="134"/>
      </rPr>
      <t xml:space="preserve">桃川镇杜家庄村股份经济合作社
</t>
    </r>
    <r>
      <rPr>
        <b/>
        <sz val="12"/>
        <rFont val="宋体"/>
        <charset val="134"/>
      </rPr>
      <t>后续管护：</t>
    </r>
    <r>
      <rPr>
        <sz val="12"/>
        <rFont val="宋体"/>
        <charset val="134"/>
      </rPr>
      <t xml:space="preserve">桃川镇杜家庄村股份经济合作社
</t>
    </r>
    <r>
      <rPr>
        <b/>
        <sz val="12"/>
        <rFont val="宋体"/>
        <charset val="134"/>
      </rPr>
      <t>联农带农机制：</t>
    </r>
    <r>
      <rPr>
        <sz val="12"/>
        <rFont val="宋体"/>
        <charset val="134"/>
      </rPr>
      <t xml:space="preserve">就业务工、收益分红
</t>
    </r>
    <r>
      <rPr>
        <b/>
        <sz val="12"/>
        <rFont val="宋体"/>
        <charset val="134"/>
      </rPr>
      <t>绩效目标：</t>
    </r>
    <r>
      <rPr>
        <sz val="12"/>
        <rFont val="宋体"/>
        <charset val="134"/>
      </rPr>
      <t>项目建成后，在承包期内由经营主体(陕西太白绿农蔬菜有限责任公司)进行后续管护，村集体管护责任人跟进监督。年集体经济预计增收29万元，40%用于壮大村集体经济，60%用于群众分红，群众可通过入园务工、分红等增加收入，可增加就业岗位96个。同时项目开设返乡人员及村民创业培训园区，通过专家指导、提供办公场地、创业担保资金等形式培养乡村人才新力量，为进一步实现全面乡村振兴注入新鲜血液。</t>
    </r>
  </si>
  <si>
    <t>桃川镇</t>
  </si>
  <si>
    <t>杜家庄村</t>
  </si>
  <si>
    <t>是</t>
  </si>
  <si>
    <t>否</t>
  </si>
  <si>
    <t>农业农村局</t>
  </si>
  <si>
    <t>密度高山冷水鱼养殖、智慧化农业示范中心、蔬菜种植等配套设施建设</t>
  </si>
  <si>
    <t>赵晓城</t>
  </si>
  <si>
    <t>产业发展扶持奖补项目</t>
  </si>
  <si>
    <t>按照2024年度产业奖补政策、《太白县鼓励支持林麝产业发展壮大三年行动（2023-2025年）实施方案》、《太白县民宿发展三年行动方案（2023-2025年）》等，对自主发展产业的已脱贫户（含2014、2015年度）、重点监测户（边缘易致贫户、突发严重困难户）等进行补助奖励。对当年发展蔬菜5亩以上的已脱贫户（不含复种）,每亩补助200元,每户最高补助3000元，当年新养殖中华蜂10箱以上,每箱补助100元,每户最高补助5000元等。当年新增种植太白贝母等名贵药材，每亩补助2000元，每户最高补助10000元。林麝养殖按照具体存栏数、圈舍容量等规定执行；已脱贫户改造闲置房屋发展民宿，经程序审批并验收合格的，给予3万元的一次性奖励。民宿品质达到三二一级精品民宿标准的，分别给予民宿业主3万元、5万元、8万元的一次性奖励。</t>
  </si>
  <si>
    <t>2024年3月至12月</t>
  </si>
  <si>
    <t>带动全县脱贫户及三类人群壮大发展产业，增加收入，巩固拓展脱贫攻坚成果。</t>
  </si>
  <si>
    <t>7个镇</t>
  </si>
  <si>
    <t>44个行政村</t>
  </si>
  <si>
    <t>产业直补全部环节</t>
  </si>
  <si>
    <t>瓦窑坡村桑葚园建设项目</t>
  </si>
  <si>
    <r>
      <rPr>
        <b/>
        <sz val="12"/>
        <rFont val="宋体"/>
        <charset val="134"/>
        <scheme val="minor"/>
      </rPr>
      <t>经营方式：</t>
    </r>
    <r>
      <rPr>
        <sz val="12"/>
        <rFont val="宋体"/>
        <charset val="134"/>
      </rPr>
      <t xml:space="preserve">自主经营
</t>
    </r>
    <r>
      <rPr>
        <b/>
        <sz val="12"/>
        <rFont val="宋体"/>
        <charset val="134"/>
      </rPr>
      <t>建设内容：</t>
    </r>
    <r>
      <rPr>
        <sz val="12"/>
        <rFont val="宋体"/>
        <charset val="134"/>
      </rPr>
      <t>1、在瓦窑坡村二组底窑建设桑葚园50亩，购置桑葚苗15000枝；2、配套防护设施1500米；3、建设PE32灌溉设备1套。</t>
    </r>
  </si>
  <si>
    <r>
      <rPr>
        <b/>
        <sz val="12"/>
        <rFont val="宋体"/>
        <charset val="134"/>
        <scheme val="minor"/>
      </rPr>
      <t>产权归属:</t>
    </r>
    <r>
      <rPr>
        <sz val="12"/>
        <rFont val="宋体"/>
        <charset val="134"/>
      </rPr>
      <t xml:space="preserve">瓦窑坡村股份经济合作社。
</t>
    </r>
    <r>
      <rPr>
        <b/>
        <sz val="12"/>
        <rFont val="宋体"/>
        <charset val="134"/>
      </rPr>
      <t>后续管护</t>
    </r>
    <r>
      <rPr>
        <sz val="12"/>
        <rFont val="宋体"/>
        <charset val="134"/>
      </rPr>
      <t xml:space="preserve">：瓦窑坡村股份经济合作社。
</t>
    </r>
    <r>
      <rPr>
        <b/>
        <sz val="12"/>
        <rFont val="宋体"/>
        <charset val="134"/>
      </rPr>
      <t>联农带农机制：</t>
    </r>
    <r>
      <rPr>
        <sz val="12"/>
        <rFont val="宋体"/>
        <charset val="134"/>
      </rPr>
      <t xml:space="preserve">就业务工、收益分红
</t>
    </r>
    <r>
      <rPr>
        <b/>
        <sz val="12"/>
        <rFont val="宋体"/>
        <charset val="134"/>
      </rPr>
      <t>绩效目标：</t>
    </r>
    <r>
      <rPr>
        <sz val="12"/>
        <rFont val="宋体"/>
        <charset val="134"/>
      </rPr>
      <t>项目建成后，由村集体经济进行监管。年集体经济预计增收5万元，收益按照60%用于对全村161户527人脱贫户和监测户分红，40%用于壮大村集体经济；同时带动农户务工100余人次，户年均增收2000元以上。</t>
    </r>
  </si>
  <si>
    <t>鹦鸽镇</t>
  </si>
  <si>
    <t>瓦窑坡村</t>
  </si>
  <si>
    <t>桑葚种植及配套设施</t>
  </si>
  <si>
    <t>龙窝村五味园改造提升项目</t>
  </si>
  <si>
    <r>
      <rPr>
        <b/>
        <sz val="12"/>
        <rFont val="宋体"/>
        <charset val="134"/>
        <scheme val="minor"/>
      </rPr>
      <t>经营方式</t>
    </r>
    <r>
      <rPr>
        <sz val="12"/>
        <rFont val="宋体"/>
        <charset val="134"/>
      </rPr>
      <t xml:space="preserve">：自主经营         
</t>
    </r>
    <r>
      <rPr>
        <b/>
        <sz val="12"/>
        <rFont val="宋体"/>
        <charset val="134"/>
      </rPr>
      <t>建设内容：</t>
    </r>
    <r>
      <rPr>
        <sz val="12"/>
        <rFont val="宋体"/>
        <charset val="134"/>
      </rPr>
      <t>①计划对龙窝村四林庄150 亩五味子园约13520根水泥杆用∅32镀锌钢管加高30厘米、加装∅32镀锌管横架70厘米、在镀锌管上焊接穿线孔4个并增装12号钢引线4根。②在园区内新建石砌挡墙170m³；硬化原有路面360㎡（长120m、宽3m、厚0.18m）；更换大棚塑料6000㎡；更换防晒网6000㎡；大棚内复土2000m³；购买五味子苗1.5万株；喷灌设施更换改造3000m；大棚内铺设青砖路面1950㎡。</t>
    </r>
  </si>
  <si>
    <r>
      <rPr>
        <b/>
        <sz val="12"/>
        <rFont val="宋体"/>
        <charset val="134"/>
        <scheme val="minor"/>
      </rPr>
      <t>产权归属:</t>
    </r>
    <r>
      <rPr>
        <sz val="12"/>
        <rFont val="宋体"/>
        <charset val="134"/>
      </rPr>
      <t xml:space="preserve">龙窝村股份经济合作社。
</t>
    </r>
    <r>
      <rPr>
        <b/>
        <sz val="12"/>
        <rFont val="宋体"/>
        <charset val="134"/>
      </rPr>
      <t>后续管护：</t>
    </r>
    <r>
      <rPr>
        <sz val="12"/>
        <rFont val="宋体"/>
        <charset val="134"/>
      </rPr>
      <t xml:space="preserve">龙窝村股份经济合作社。
</t>
    </r>
    <r>
      <rPr>
        <b/>
        <sz val="12"/>
        <rFont val="宋体"/>
        <charset val="134"/>
      </rPr>
      <t>联农带农机制：</t>
    </r>
    <r>
      <rPr>
        <sz val="12"/>
        <rFont val="宋体"/>
        <charset val="134"/>
      </rPr>
      <t xml:space="preserve">就业务工、收益分红
</t>
    </r>
    <r>
      <rPr>
        <b/>
        <sz val="12"/>
        <rFont val="宋体"/>
        <charset val="134"/>
      </rPr>
      <t>绩效目标：</t>
    </r>
    <r>
      <rPr>
        <sz val="12"/>
        <rFont val="宋体"/>
        <charset val="134"/>
      </rPr>
      <t>项目建成后，项目的实施可有效延长五味子结果枝提高产量，有效改善五味子植株的遮阴问题，减少因灼伤造成的落果量，村集体经济年增加收入17万元，收益按照60%用于对全村143户479人脱贫户和监测户分红，40%用于壮大村集体经济；同时可带动15人入园务工，户年均增收3000元以上。</t>
    </r>
  </si>
  <si>
    <t>龙窝村</t>
  </si>
  <si>
    <t>五味子园改造提升</t>
  </si>
  <si>
    <t>太白县秦绿有机蔬菜产业示范园二期项目</t>
  </si>
  <si>
    <r>
      <rPr>
        <b/>
        <sz val="12"/>
        <rFont val="宋体"/>
        <charset val="134"/>
        <scheme val="minor"/>
      </rPr>
      <t>经营方式：</t>
    </r>
    <r>
      <rPr>
        <sz val="12"/>
        <rFont val="宋体"/>
        <charset val="134"/>
      </rPr>
      <t xml:space="preserve">入股经营  
</t>
    </r>
    <r>
      <rPr>
        <b/>
        <sz val="12"/>
        <rFont val="宋体"/>
        <charset val="134"/>
      </rPr>
      <t>建设内容：</t>
    </r>
    <r>
      <rPr>
        <sz val="12"/>
        <rFont val="宋体"/>
        <charset val="134"/>
      </rPr>
      <t>种植有机蔬菜300亩；购置有机肥800吨；购置苦碜碱、蝎子油等有机农药1000件；更换大棚模8万平方米，滴灌带15万米；购进辣椒、黄瓜、西红柿、贝贝南瓜、多鲜食玉米等新30个品种种子。</t>
    </r>
  </si>
  <si>
    <t>2024年1月至6月</t>
  </si>
  <si>
    <r>
      <rPr>
        <b/>
        <sz val="12"/>
        <rFont val="宋体"/>
        <charset val="134"/>
        <scheme val="minor"/>
      </rPr>
      <t>产权归属:</t>
    </r>
    <r>
      <rPr>
        <sz val="12"/>
        <rFont val="宋体"/>
        <charset val="134"/>
      </rPr>
      <t xml:space="preserve">拐里村股份经济合作社
</t>
    </r>
    <r>
      <rPr>
        <b/>
        <sz val="12"/>
        <rFont val="宋体"/>
        <charset val="134"/>
      </rPr>
      <t>后续管护：</t>
    </r>
    <r>
      <rPr>
        <sz val="12"/>
        <rFont val="宋体"/>
        <charset val="134"/>
      </rPr>
      <t xml:space="preserve">拐里村股份经济合作社
</t>
    </r>
    <r>
      <rPr>
        <b/>
        <sz val="12"/>
        <rFont val="宋体"/>
        <charset val="134"/>
      </rPr>
      <t>联农带农机制：</t>
    </r>
    <r>
      <rPr>
        <sz val="12"/>
        <rFont val="宋体"/>
        <charset val="134"/>
      </rPr>
      <t xml:space="preserve">就业务工、收益分红
</t>
    </r>
    <r>
      <rPr>
        <b/>
        <sz val="12"/>
        <rFont val="宋体"/>
        <charset val="134"/>
      </rPr>
      <t>绩效目标：</t>
    </r>
    <r>
      <rPr>
        <sz val="12"/>
        <rFont val="宋体"/>
        <charset val="134"/>
      </rPr>
      <t>项目建成后，由经营主体(太白秦绿蔬菜有限责任公司)进行后续管护，村集体管护责任人跟进监督。可带动太白有机蔬菜产业发展，进一步壮大村集体经济，延伸产业链条。通过本项目的实施，亩产量可提高2-3成，亩均增收2000元左右，同时，引导农民种植适应的高档蔬菜产品、有机蔬菜产品，真正实现土地增产，农民增收，直接提供就业岗位120个，村集体经济年增加收入35万元，收益按照60%用于对全村470户1750人脱贫户和监测户分红，40%用于壮大村集体经济户年均增收500元以上。</t>
    </r>
  </si>
  <si>
    <t>咀头镇</t>
  </si>
  <si>
    <t>拐里村</t>
  </si>
  <si>
    <t>蔬菜产业示范园建设</t>
  </si>
  <si>
    <t>柴胡山村设施蔬菜改造提升项目</t>
  </si>
  <si>
    <r>
      <rPr>
        <b/>
        <sz val="12"/>
        <rFont val="宋体"/>
        <charset val="134"/>
      </rPr>
      <t>经营方式：</t>
    </r>
    <r>
      <rPr>
        <sz val="12"/>
        <rFont val="宋体"/>
        <charset val="134"/>
      </rPr>
      <t xml:space="preserve">承包经营
</t>
    </r>
    <r>
      <rPr>
        <b/>
        <sz val="12"/>
        <rFont val="宋体"/>
        <charset val="134"/>
      </rPr>
      <t>项目内容：</t>
    </r>
    <r>
      <rPr>
        <sz val="12"/>
        <rFont val="宋体"/>
        <charset val="134"/>
      </rPr>
      <t>对原有6座大棚改造提升，种植七彩西红柿：1、更换大棚膜2000平方米；2、安装滴灌设施1440平方米；3、安装镀锌方钢钢架1440平方米；4、加装围网400米（高1.8米）；5、新建灌溉蓄水池15立方米（长3米、宽2.5米、深2米），φ50PE引水管约150米。</t>
    </r>
  </si>
  <si>
    <t>2024年3月至6月</t>
  </si>
  <si>
    <r>
      <rPr>
        <b/>
        <sz val="12"/>
        <rFont val="宋体"/>
        <charset val="134"/>
      </rPr>
      <t>产权归属：</t>
    </r>
    <r>
      <rPr>
        <sz val="12"/>
        <rFont val="宋体"/>
        <charset val="134"/>
      </rPr>
      <t xml:space="preserve">柴胡山村股份经济合作社
</t>
    </r>
    <r>
      <rPr>
        <b/>
        <sz val="12"/>
        <rFont val="宋体"/>
        <charset val="134"/>
      </rPr>
      <t>后续管护</t>
    </r>
    <r>
      <rPr>
        <sz val="12"/>
        <rFont val="宋体"/>
        <charset val="134"/>
      </rPr>
      <t xml:space="preserve">：柴胡山村股份经济合作社
</t>
    </r>
    <r>
      <rPr>
        <b/>
        <sz val="12"/>
        <rFont val="宋体"/>
        <charset val="134"/>
      </rPr>
      <t>联农带农机制：</t>
    </r>
    <r>
      <rPr>
        <sz val="12"/>
        <rFont val="宋体"/>
        <charset val="134"/>
      </rPr>
      <t xml:space="preserve">就业务工、收益分红                                     </t>
    </r>
    <r>
      <rPr>
        <b/>
        <sz val="12"/>
        <rFont val="宋体"/>
        <charset val="134"/>
      </rPr>
      <t>绩效目标：</t>
    </r>
    <r>
      <rPr>
        <sz val="12"/>
        <rFont val="宋体"/>
        <charset val="134"/>
      </rPr>
      <t>项目建成后，每年为村集体经济增加收入3万元，收益按照60%用于对全村105户388人脱贫户和监测户分红，40%用于壮大村集体经济；同时带动脱贫劳动力长期务工2人，户年务工增收1.5万元，季节性务工10人，户年务工增收2000元。</t>
    </r>
  </si>
  <si>
    <t>柴胡山村</t>
  </si>
  <si>
    <t>设施蔬菜改造提升</t>
  </si>
  <si>
    <t>魁星楼村冰葡萄种植项目</t>
  </si>
  <si>
    <r>
      <rPr>
        <b/>
        <sz val="12"/>
        <rFont val="宋体"/>
        <charset val="134"/>
        <scheme val="minor"/>
      </rPr>
      <t>经营方式：</t>
    </r>
    <r>
      <rPr>
        <sz val="12"/>
        <rFont val="宋体"/>
        <charset val="134"/>
      </rPr>
      <t xml:space="preserve">自主经营
</t>
    </r>
    <r>
      <rPr>
        <b/>
        <sz val="12"/>
        <rFont val="宋体"/>
        <charset val="134"/>
      </rPr>
      <t>建设内容：</t>
    </r>
    <r>
      <rPr>
        <sz val="12"/>
        <rFont val="宋体"/>
        <charset val="134"/>
      </rPr>
      <t>在魁星楼村三组复垦地种植户太冰葡萄70亩，进行土壤改良70亩，增加土壤基质，增施有机肥等；建设灌溉等配套设施。</t>
    </r>
  </si>
  <si>
    <r>
      <rPr>
        <b/>
        <sz val="12"/>
        <rFont val="宋体"/>
        <charset val="134"/>
        <scheme val="minor"/>
      </rPr>
      <t>产权归属：</t>
    </r>
    <r>
      <rPr>
        <sz val="12"/>
        <rFont val="宋体"/>
        <charset val="134"/>
      </rPr>
      <t xml:space="preserve">魁星楼村股份经济合作社
</t>
    </r>
    <r>
      <rPr>
        <b/>
        <sz val="12"/>
        <rFont val="宋体"/>
        <charset val="134"/>
      </rPr>
      <t>后续管护：</t>
    </r>
    <r>
      <rPr>
        <sz val="12"/>
        <rFont val="宋体"/>
        <charset val="134"/>
      </rPr>
      <t xml:space="preserve">魁星楼村股份经济合作社
</t>
    </r>
    <r>
      <rPr>
        <b/>
        <sz val="12"/>
        <rFont val="宋体"/>
        <charset val="134"/>
      </rPr>
      <t>联农带农机制：</t>
    </r>
    <r>
      <rPr>
        <sz val="12"/>
        <rFont val="宋体"/>
        <charset val="134"/>
      </rPr>
      <t xml:space="preserve">就业务工、收益分红
</t>
    </r>
    <r>
      <rPr>
        <b/>
        <sz val="12"/>
        <rFont val="宋体"/>
        <charset val="134"/>
      </rPr>
      <t>绩效目标：</t>
    </r>
    <r>
      <rPr>
        <sz val="12"/>
        <rFont val="宋体"/>
        <charset val="134"/>
      </rPr>
      <t>项目建成后，由村集体经济组织确定专人进行管护。挂果后，预计年收入15万元，其中60%用于分红，40%留存村集体，通过入园务工、分红带动290户群众户均增收300元。</t>
    </r>
  </si>
  <si>
    <t>魁星楼村</t>
  </si>
  <si>
    <t>冰葡萄种植及配套设施</t>
  </si>
  <si>
    <t>杨下村蓝莓种植提升项目</t>
  </si>
  <si>
    <r>
      <rPr>
        <b/>
        <sz val="12"/>
        <rFont val="宋体"/>
        <charset val="134"/>
      </rPr>
      <t>运营方式：</t>
    </r>
    <r>
      <rPr>
        <sz val="12"/>
        <rFont val="宋体"/>
        <charset val="134"/>
      </rPr>
      <t xml:space="preserve">承包经营
</t>
    </r>
    <r>
      <rPr>
        <b/>
        <sz val="12"/>
        <rFont val="宋体"/>
        <charset val="134"/>
      </rPr>
      <t>建设内容：</t>
    </r>
    <r>
      <rPr>
        <sz val="12"/>
        <rFont val="宋体"/>
        <charset val="134"/>
      </rPr>
      <t>1.在杨下村新栽植蓝莓50亩，新增水肥一体灌溉系统、蓝莓园品种改良、园区设施配套等建设。2.提升改造杨下村一组居民点后</t>
    </r>
    <r>
      <rPr>
        <sz val="12"/>
        <color indexed="10"/>
        <rFont val="宋体"/>
        <charset val="134"/>
      </rPr>
      <t>蓝</t>
    </r>
    <r>
      <rPr>
        <sz val="12"/>
        <rFont val="宋体"/>
        <charset val="134"/>
      </rPr>
      <t>莓园：植株还植、新增水肥系统（施肥机1个、反冲洗过滤系统6联1个、4联1个，2立方米肥罐5个、背压限压阀48个、ECPHEC感应器1个，水分温度感应器48个等）、园区处理。</t>
    </r>
  </si>
  <si>
    <t>2024年3—12月</t>
  </si>
  <si>
    <r>
      <rPr>
        <b/>
        <sz val="12"/>
        <rFont val="宋体"/>
        <charset val="134"/>
      </rPr>
      <t>产权归属：</t>
    </r>
    <r>
      <rPr>
        <sz val="12"/>
        <rFont val="宋体"/>
        <charset val="134"/>
      </rPr>
      <t xml:space="preserve">杨下村股份经济合作社
</t>
    </r>
    <r>
      <rPr>
        <b/>
        <sz val="12"/>
        <rFont val="宋体"/>
        <charset val="134"/>
      </rPr>
      <t>后续管护：</t>
    </r>
    <r>
      <rPr>
        <sz val="12"/>
        <rFont val="宋体"/>
        <charset val="134"/>
      </rPr>
      <t xml:space="preserve">杨下村股份经济合作社
</t>
    </r>
    <r>
      <rPr>
        <b/>
        <sz val="12"/>
        <rFont val="宋体"/>
        <charset val="134"/>
      </rPr>
      <t>联农带农机制：</t>
    </r>
    <r>
      <rPr>
        <sz val="12"/>
        <rFont val="宋体"/>
        <charset val="134"/>
      </rPr>
      <t xml:space="preserve">就业务工、收益分红
</t>
    </r>
    <r>
      <rPr>
        <b/>
        <sz val="12"/>
        <rFont val="宋体"/>
        <charset val="134"/>
      </rPr>
      <t>绩效目标：</t>
    </r>
    <r>
      <rPr>
        <sz val="12"/>
        <rFont val="宋体"/>
        <charset val="134"/>
      </rPr>
      <t>项目建成后，由村集体经济组织确定专人进行管护。预计年收入23万元，其中60%（14万元）用于293户群众分红，40%（9万元）留存村集体，通过分红、带动务工群众户均增收410元。可提供就业岗位10个，人均增收2000元。</t>
    </r>
  </si>
  <si>
    <t>杨下村</t>
  </si>
  <si>
    <t>材料费、施工费、设备购置等</t>
  </si>
  <si>
    <t>拐里村贝母育种及种植基地项目</t>
  </si>
  <si>
    <r>
      <rPr>
        <b/>
        <sz val="12"/>
        <rFont val="宋体"/>
        <charset val="134"/>
      </rPr>
      <t>经营方式：</t>
    </r>
    <r>
      <rPr>
        <sz val="12"/>
        <rFont val="宋体"/>
        <charset val="134"/>
      </rPr>
      <t xml:space="preserve">承包经营
</t>
    </r>
    <r>
      <rPr>
        <b/>
        <sz val="12"/>
        <rFont val="宋体"/>
        <charset val="134"/>
      </rPr>
      <t>建设内容：</t>
    </r>
    <r>
      <rPr>
        <sz val="12"/>
        <rFont val="宋体"/>
        <charset val="134"/>
      </rPr>
      <t>1.新建太白贝母（川贝母）育种基地5亩。2.种植太白贝母（川贝母）25亩。3.改良土壤30亩，购置种苗30亩。4.配套建设防虫网、防鸟网、物理杀虫设施、围栏及防鼠设施。5.建设喷灌设施30亩。</t>
    </r>
  </si>
  <si>
    <t>2024年2月至12月</t>
  </si>
  <si>
    <r>
      <rPr>
        <b/>
        <sz val="12"/>
        <rFont val="宋体"/>
        <charset val="134"/>
      </rPr>
      <t>产权归属：</t>
    </r>
    <r>
      <rPr>
        <sz val="12"/>
        <rFont val="宋体"/>
        <charset val="134"/>
      </rPr>
      <t xml:space="preserve">拐里村股份经济合作社 
</t>
    </r>
    <r>
      <rPr>
        <b/>
        <sz val="12"/>
        <rFont val="宋体"/>
        <charset val="134"/>
      </rPr>
      <t>后续管护</t>
    </r>
    <r>
      <rPr>
        <sz val="12"/>
        <rFont val="宋体"/>
        <charset val="134"/>
      </rPr>
      <t xml:space="preserve">：拐里村股份经济合作社 
</t>
    </r>
    <r>
      <rPr>
        <b/>
        <sz val="12"/>
        <rFont val="宋体"/>
        <charset val="134"/>
      </rPr>
      <t>联农带农机制：</t>
    </r>
    <r>
      <rPr>
        <sz val="12"/>
        <rFont val="宋体"/>
        <charset val="134"/>
      </rPr>
      <t xml:space="preserve">就业务工、收益分红
</t>
    </r>
    <r>
      <rPr>
        <b/>
        <sz val="12"/>
        <rFont val="宋体"/>
        <charset val="134"/>
      </rPr>
      <t>绩效目标：</t>
    </r>
    <r>
      <rPr>
        <sz val="12"/>
        <rFont val="宋体"/>
        <charset val="134"/>
      </rPr>
      <t>项目建成后，产权归村股份经济合作社所有，在承包期内由经营主体进行管护，村集体管护责任人跟进监督。预计年收益16万元，其中：40%用于壮大村集体经济，60%用于154户514人群众分红（其中脱贫户144户482人，监测户10户32人），每户600元，带动附近脱贫群众务工增收，年收入增加1000元。使本县中药材种植迈上新台阶，提高贝母产量，调整产业结构，解决脱贫户就业问题，拓宽群众增收渠道。</t>
    </r>
  </si>
  <si>
    <t>贝母种植及配套设施</t>
  </si>
  <si>
    <t>强里川村贝母育种及种植基地项目</t>
  </si>
  <si>
    <r>
      <rPr>
        <b/>
        <sz val="12"/>
        <rFont val="宋体"/>
        <charset val="134"/>
      </rPr>
      <t>经营方式：</t>
    </r>
    <r>
      <rPr>
        <sz val="12"/>
        <rFont val="宋体"/>
        <charset val="134"/>
      </rPr>
      <t xml:space="preserve">承包经营         
</t>
    </r>
    <r>
      <rPr>
        <b/>
        <sz val="12"/>
        <rFont val="宋体"/>
        <charset val="134"/>
      </rPr>
      <t>建设内容：</t>
    </r>
    <r>
      <rPr>
        <sz val="12"/>
        <rFont val="宋体"/>
        <charset val="134"/>
      </rPr>
      <t>1、新建太白贝母（川贝母）育种基地5亩。2、种植太白贝母（川贝母）30亩。3、配套建设防虫网、防鸟网、物理杀虫设施、围栏及防鼠设施。4、建设喷灌设施35亩。</t>
    </r>
  </si>
  <si>
    <t>2024年2月至11月</t>
  </si>
  <si>
    <r>
      <rPr>
        <b/>
        <sz val="12"/>
        <rFont val="宋体"/>
        <charset val="134"/>
      </rPr>
      <t>产权归属：</t>
    </r>
    <r>
      <rPr>
        <sz val="12"/>
        <rFont val="宋体"/>
        <charset val="134"/>
      </rPr>
      <t xml:space="preserve">强里川村股份经济合作社
</t>
    </r>
    <r>
      <rPr>
        <b/>
        <sz val="12"/>
        <rFont val="宋体"/>
        <charset val="134"/>
      </rPr>
      <t>后续管护：</t>
    </r>
    <r>
      <rPr>
        <sz val="12"/>
        <rFont val="宋体"/>
        <charset val="134"/>
      </rPr>
      <t xml:space="preserve">强里川村股份经济合作社
</t>
    </r>
    <r>
      <rPr>
        <b/>
        <sz val="12"/>
        <rFont val="宋体"/>
        <charset val="134"/>
      </rPr>
      <t>联农带农机制：</t>
    </r>
    <r>
      <rPr>
        <sz val="12"/>
        <rFont val="宋体"/>
        <charset val="134"/>
      </rPr>
      <t xml:space="preserve">就业务工、收益分红
</t>
    </r>
    <r>
      <rPr>
        <b/>
        <sz val="12"/>
        <rFont val="宋体"/>
        <charset val="134"/>
      </rPr>
      <t>绩效目标：</t>
    </r>
    <r>
      <rPr>
        <sz val="12"/>
        <rFont val="宋体"/>
        <charset val="134"/>
      </rPr>
      <t>项目建成后，产权归村股份经济合作社所有，在承包期内由经营主体进行管护，村集体管护责任人跟进监督。预计年收益增加15万元，其中：40%用于壮大村集体经济，60%用于68户230人群众分红（其中脱贫户64户218人，监测户4户12人），每户1400元，带动附近脱贫群众务工增收，年收入增加1000元。</t>
    </r>
  </si>
  <si>
    <t>强里川村</t>
  </si>
  <si>
    <t>②养殖业基地（养殖业）</t>
  </si>
  <si>
    <t>王家堎镇和平村林麝养殖产业提升项目</t>
  </si>
  <si>
    <r>
      <rPr>
        <b/>
        <sz val="12"/>
        <rFont val="宋体"/>
        <charset val="134"/>
      </rPr>
      <t>经营方式：</t>
    </r>
    <r>
      <rPr>
        <sz val="12"/>
        <rFont val="宋体"/>
        <charset val="134"/>
      </rPr>
      <t xml:space="preserve">承包经营。
</t>
    </r>
    <r>
      <rPr>
        <b/>
        <sz val="12"/>
        <rFont val="宋体"/>
        <charset val="134"/>
      </rPr>
      <t>建设内容：</t>
    </r>
    <r>
      <rPr>
        <sz val="12"/>
        <rFont val="宋体"/>
        <charset val="134"/>
      </rPr>
      <t>①硬化场地500㎡（厚度30cm）；②修建产业路600m（3.5m宽，30cm砂石垫底）；③钢构饲料仓库1间200㎡(长10m，宽4m，高5m)；④新建冷库1间(长4.5m，宽2.9m，高2.5m)；⑤新建砖混结构圈舍60间，每间(长2m，宽1.5m，高2.6m；室外活动场长4m，宽1.5m)；⑥购买林麝种苗15对。</t>
    </r>
  </si>
  <si>
    <t>2024年3-11月</t>
  </si>
  <si>
    <r>
      <rPr>
        <b/>
        <sz val="12"/>
        <rFont val="宋体"/>
        <charset val="134"/>
      </rPr>
      <t>产权归属：</t>
    </r>
    <r>
      <rPr>
        <sz val="12"/>
        <rFont val="宋体"/>
        <charset val="134"/>
      </rPr>
      <t xml:space="preserve">和平村股份经济合作社
</t>
    </r>
    <r>
      <rPr>
        <b/>
        <sz val="12"/>
        <rFont val="宋体"/>
        <charset val="134"/>
      </rPr>
      <t>后续管护：</t>
    </r>
    <r>
      <rPr>
        <sz val="12"/>
        <rFont val="宋体"/>
        <charset val="134"/>
      </rPr>
      <t xml:space="preserve">和平村股份经济合作社
</t>
    </r>
    <r>
      <rPr>
        <b/>
        <sz val="12"/>
        <rFont val="宋体"/>
        <charset val="134"/>
      </rPr>
      <t>联农带农机制：</t>
    </r>
    <r>
      <rPr>
        <sz val="12"/>
        <rFont val="宋体"/>
        <charset val="134"/>
      </rPr>
      <t xml:space="preserve">就业务工、收益分红
</t>
    </r>
    <r>
      <rPr>
        <b/>
        <sz val="12"/>
        <rFont val="宋体"/>
        <charset val="134"/>
      </rPr>
      <t>绩效目标：</t>
    </r>
    <r>
      <rPr>
        <sz val="12"/>
        <rFont val="宋体"/>
        <charset val="134"/>
      </rPr>
      <t>项目建成后，预计年收入18万元，其中60%收益用于全村181户528名（67户210名脱贫户，6户12名监测户）农户分红；40%收益留存村股份经济合作社，用于集体经济发展壮大。带动群众就业务工10人，其中脱贫户5人，预计人均增收1000元。</t>
    </r>
  </si>
  <si>
    <t>王家堎镇</t>
  </si>
  <si>
    <t>和平村</t>
  </si>
  <si>
    <t>和平村股份经济合作社</t>
  </si>
  <si>
    <t>县林业局</t>
  </si>
  <si>
    <t>林麝养殖及配套设施建设</t>
  </si>
  <si>
    <t>陈林涛</t>
  </si>
  <si>
    <t>王家堎镇元坝子村林麝养殖提升项目</t>
  </si>
  <si>
    <r>
      <rPr>
        <b/>
        <sz val="12"/>
        <rFont val="宋体"/>
        <charset val="134"/>
      </rPr>
      <t>经营方式：</t>
    </r>
    <r>
      <rPr>
        <sz val="12"/>
        <rFont val="宋体"/>
        <charset val="134"/>
      </rPr>
      <t xml:space="preserve">承包经营。
</t>
    </r>
    <r>
      <rPr>
        <b/>
        <sz val="12"/>
        <rFont val="宋体"/>
        <charset val="134"/>
      </rPr>
      <t>建设内容：</t>
    </r>
    <r>
      <rPr>
        <sz val="12"/>
        <rFont val="宋体"/>
        <charset val="134"/>
      </rPr>
      <t>①新建砖混结构圈舍40间，每间(长2m，宽1.5m，高2.6m；室外活动场长4m，宽1.5m)；②购买林麝种苗10对；③硬化晾晒场200㎡（厚度30cm）；④修建园区护堤150m,宽1.5m,高2.5m。</t>
    </r>
  </si>
  <si>
    <r>
      <rPr>
        <b/>
        <sz val="12"/>
        <rFont val="宋体"/>
        <charset val="134"/>
      </rPr>
      <t>产权归属</t>
    </r>
    <r>
      <rPr>
        <sz val="12"/>
        <rFont val="宋体"/>
        <charset val="134"/>
      </rPr>
      <t xml:space="preserve">：元坝子村股份经济合作社
</t>
    </r>
    <r>
      <rPr>
        <b/>
        <sz val="12"/>
        <rFont val="宋体"/>
        <charset val="134"/>
      </rPr>
      <t>后续管护：</t>
    </r>
    <r>
      <rPr>
        <sz val="12"/>
        <rFont val="宋体"/>
        <charset val="134"/>
      </rPr>
      <t xml:space="preserve">元坝子村股份经济合作社
</t>
    </r>
    <r>
      <rPr>
        <b/>
        <sz val="12"/>
        <rFont val="宋体"/>
        <charset val="134"/>
      </rPr>
      <t>联农带农机制：</t>
    </r>
    <r>
      <rPr>
        <sz val="12"/>
        <rFont val="宋体"/>
        <charset val="134"/>
      </rPr>
      <t xml:space="preserve">就业务工、收益分红
</t>
    </r>
    <r>
      <rPr>
        <b/>
        <sz val="12"/>
        <rFont val="宋体"/>
        <charset val="134"/>
      </rPr>
      <t>绩效目标：</t>
    </r>
    <r>
      <rPr>
        <sz val="12"/>
        <rFont val="宋体"/>
        <charset val="134"/>
      </rPr>
      <t>项目建成后，预计年收入8.1万元，40%收益留存村股份经济合作社，用于集体经济发展壮大；60%收益用于全村101户303名（44户126名脱贫户，2户3名监测户）农户分红。带动群众就及务工5人，其中脱贫户2人，预计人均增收700元。。</t>
    </r>
  </si>
  <si>
    <t>元坝子村</t>
  </si>
  <si>
    <t>元坝子村股份经济合作社</t>
  </si>
  <si>
    <t>杨强盛</t>
  </si>
  <si>
    <t>中明村板桥林麝产业园提升项目</t>
  </si>
  <si>
    <r>
      <rPr>
        <b/>
        <sz val="12"/>
        <rFont val="宋体"/>
        <charset val="134"/>
      </rPr>
      <t>经营方式：</t>
    </r>
    <r>
      <rPr>
        <sz val="12"/>
        <rFont val="宋体"/>
        <charset val="134"/>
      </rPr>
      <t xml:space="preserve">承包经营。
</t>
    </r>
    <r>
      <rPr>
        <b/>
        <sz val="12"/>
        <rFont val="宋体"/>
        <charset val="134"/>
      </rPr>
      <t>建设内容：</t>
    </r>
    <r>
      <rPr>
        <sz val="12"/>
        <rFont val="宋体"/>
        <charset val="134"/>
      </rPr>
      <t>①新建圈舍60间，每间9㎡；②修建仓库3间90㎡；③维修圈舍30间，更换围网300㎡。</t>
    </r>
  </si>
  <si>
    <r>
      <rPr>
        <b/>
        <sz val="12"/>
        <rFont val="宋体"/>
        <charset val="134"/>
      </rPr>
      <t>产权归属：</t>
    </r>
    <r>
      <rPr>
        <sz val="12"/>
        <rFont val="宋体"/>
        <charset val="134"/>
      </rPr>
      <t xml:space="preserve">太白县王家堎镇中明村股份经济联合社。
</t>
    </r>
    <r>
      <rPr>
        <b/>
        <sz val="12"/>
        <rFont val="宋体"/>
        <charset val="134"/>
      </rPr>
      <t>后续管护：</t>
    </r>
    <r>
      <rPr>
        <sz val="12"/>
        <rFont val="宋体"/>
        <charset val="134"/>
      </rPr>
      <t xml:space="preserve">经营主体后续管护，合作社跟进监督。
联农带农机制：就业务工、收益分红。
</t>
    </r>
    <r>
      <rPr>
        <b/>
        <sz val="12"/>
        <rFont val="宋体"/>
        <charset val="134"/>
      </rPr>
      <t>绩效目标：</t>
    </r>
    <r>
      <rPr>
        <sz val="12"/>
        <rFont val="宋体"/>
        <charset val="134"/>
      </rPr>
      <t>预计年收入6万元，40%收益留存村股份经济合作社，用于集体经济发展壮大；60%收益用于全村172户567名（84户280名脱贫户，2户8名监测户）农户分红。</t>
    </r>
  </si>
  <si>
    <t>中明村</t>
  </si>
  <si>
    <t>中明村股份经济联合社</t>
  </si>
  <si>
    <t>王海燕</t>
  </si>
  <si>
    <t>秦西南林麝养殖园区一分厂扩建项目</t>
  </si>
  <si>
    <r>
      <rPr>
        <b/>
        <sz val="12"/>
        <rFont val="宋体"/>
        <charset val="134"/>
      </rPr>
      <t>经营方式：</t>
    </r>
    <r>
      <rPr>
        <sz val="12"/>
        <rFont val="宋体"/>
        <charset val="134"/>
      </rPr>
      <t xml:space="preserve">自主经营。                                                                                                                                                                                                                                                                                                                              </t>
    </r>
    <r>
      <rPr>
        <b/>
        <sz val="12"/>
        <rFont val="宋体"/>
        <charset val="134"/>
      </rPr>
      <t>建设内容：</t>
    </r>
    <r>
      <rPr>
        <sz val="12"/>
        <rFont val="宋体"/>
        <charset val="134"/>
      </rPr>
      <t>修建林麝圈舍80间，砖混结构，每间宽1.5m,长1.8m，檐高2米，顶高2.9米；购买林麝10对；修建园区周边排水渠240米，宽0.6米，深0.6米，厚度0.3米。</t>
    </r>
  </si>
  <si>
    <t>2024年5-11月</t>
  </si>
  <si>
    <r>
      <rPr>
        <b/>
        <sz val="12"/>
        <rFont val="宋体"/>
        <charset val="134"/>
      </rPr>
      <t>产权归属：</t>
    </r>
    <r>
      <rPr>
        <sz val="12"/>
        <rFont val="宋体"/>
        <charset val="134"/>
      </rPr>
      <t xml:space="preserve">东青村股份经济合作社
</t>
    </r>
    <r>
      <rPr>
        <b/>
        <sz val="12"/>
        <rFont val="宋体"/>
        <charset val="134"/>
      </rPr>
      <t>后续管护：</t>
    </r>
    <r>
      <rPr>
        <sz val="12"/>
        <rFont val="宋体"/>
        <charset val="134"/>
      </rPr>
      <t xml:space="preserve">东青村股份经济合作社
</t>
    </r>
    <r>
      <rPr>
        <b/>
        <sz val="12"/>
        <rFont val="宋体"/>
        <charset val="134"/>
      </rPr>
      <t>联农带农机制：</t>
    </r>
    <r>
      <rPr>
        <sz val="12"/>
        <rFont val="宋体"/>
        <charset val="134"/>
      </rPr>
      <t xml:space="preserve">就业务工、收益分红
</t>
    </r>
    <r>
      <rPr>
        <b/>
        <sz val="12"/>
        <rFont val="宋体"/>
        <charset val="134"/>
      </rPr>
      <t>绩效目标：</t>
    </r>
    <r>
      <rPr>
        <sz val="12"/>
        <rFont val="宋体"/>
        <charset val="134"/>
      </rPr>
      <t>项目建成后，预计年收益8万元，收益40%留存村集体，用于集体经济发展壮大；收益60%用于分红，涉及全村农户280户870人（脱贫户、监测户220户、650人）。带动当地2名群众长期务工，预计每人年收入2.6万。</t>
    </r>
  </si>
  <si>
    <t>太白河镇</t>
  </si>
  <si>
    <t>东青村</t>
  </si>
  <si>
    <t>东青村股份经济合作社</t>
  </si>
  <si>
    <t>薛小琴</t>
  </si>
  <si>
    <t>靖口镇关上街村林麝养殖项目</t>
  </si>
  <si>
    <r>
      <rPr>
        <b/>
        <sz val="12"/>
        <rFont val="宋体"/>
        <charset val="134"/>
      </rPr>
      <t>经营方式：</t>
    </r>
    <r>
      <rPr>
        <sz val="12"/>
        <rFont val="宋体"/>
        <charset val="134"/>
      </rPr>
      <t xml:space="preserve">承包经营
</t>
    </r>
    <r>
      <rPr>
        <b/>
        <sz val="12"/>
        <rFont val="宋体"/>
        <charset val="134"/>
      </rPr>
      <t>建设内容：</t>
    </r>
    <r>
      <rPr>
        <sz val="12"/>
        <rFont val="宋体"/>
        <charset val="134"/>
      </rPr>
      <t>新建砖混结构圈舍72间820平方米，其中2.1米长*1.75米宽*2.3米高18间，2.4米长*1.75米宽*2.3米高18间，4.5米长*1.75米宽*2.3米高36间；新建砖混结构管护用房、干饲料库房1座110平方米（21.6米长*4.8米宽*3.6米高）；配套给排水等相关配套设施。</t>
    </r>
  </si>
  <si>
    <r>
      <rPr>
        <sz val="12"/>
        <rFont val="宋体"/>
        <charset val="134"/>
      </rPr>
      <t>2024年</t>
    </r>
    <r>
      <rPr>
        <sz val="12"/>
        <rFont val="宋体"/>
        <charset val="134"/>
      </rPr>
      <t>6</t>
    </r>
    <r>
      <rPr>
        <sz val="12"/>
        <rFont val="宋体"/>
        <charset val="134"/>
      </rPr>
      <t>-12月</t>
    </r>
  </si>
  <si>
    <r>
      <rPr>
        <b/>
        <sz val="12"/>
        <rFont val="宋体"/>
        <charset val="134"/>
      </rPr>
      <t>产权归属：</t>
    </r>
    <r>
      <rPr>
        <sz val="12"/>
        <rFont val="宋体"/>
        <charset val="134"/>
      </rPr>
      <t>关上街村股份经济合作社</t>
    </r>
    <r>
      <rPr>
        <b/>
        <sz val="12"/>
        <rFont val="宋体"/>
        <charset val="134"/>
      </rPr>
      <t xml:space="preserve">
后续管护：</t>
    </r>
    <r>
      <rPr>
        <sz val="12"/>
        <rFont val="宋体"/>
        <charset val="134"/>
      </rPr>
      <t>关上街村股份经济合作社</t>
    </r>
    <r>
      <rPr>
        <b/>
        <sz val="12"/>
        <rFont val="宋体"/>
        <charset val="134"/>
      </rPr>
      <t xml:space="preserve">
联农带农机制：</t>
    </r>
    <r>
      <rPr>
        <sz val="12"/>
        <rFont val="宋体"/>
        <charset val="134"/>
      </rPr>
      <t xml:space="preserve">就业务工、收益分红                 </t>
    </r>
    <r>
      <rPr>
        <b/>
        <sz val="12"/>
        <rFont val="宋体"/>
        <charset val="134"/>
      </rPr>
      <t xml:space="preserve">                    绩效目标：</t>
    </r>
    <r>
      <rPr>
        <sz val="12"/>
        <rFont val="宋体"/>
        <charset val="134"/>
      </rPr>
      <t>项目建成后，预计年收益12万元，收益的40%留存村集体，收益的60%向全村92户280名（其中脱贫户及监测户39户132人）群众分红，带动群众就业务工3人，预计人均增收500元。</t>
    </r>
  </si>
  <si>
    <t>靖口镇</t>
  </si>
  <si>
    <t>关上街村</t>
  </si>
  <si>
    <t>物料费、施工费、机械费等</t>
  </si>
  <si>
    <t>李炎龙</t>
  </si>
  <si>
    <t>强里川村林麝养殖产业园项目</t>
  </si>
  <si>
    <r>
      <rPr>
        <b/>
        <sz val="12"/>
        <rFont val="宋体"/>
        <charset val="134"/>
      </rPr>
      <t>经营方式：</t>
    </r>
    <r>
      <rPr>
        <sz val="12"/>
        <rFont val="宋体"/>
        <charset val="134"/>
      </rPr>
      <t xml:space="preserve">承包经营          
</t>
    </r>
    <r>
      <rPr>
        <b/>
        <sz val="12"/>
        <rFont val="宋体"/>
        <charset val="134"/>
      </rPr>
      <t>建设内容：</t>
    </r>
    <r>
      <rPr>
        <sz val="12"/>
        <rFont val="宋体"/>
        <charset val="134"/>
      </rPr>
      <t>①新建砖混结构林麝养殖圈舍180间（其中母林麝圈舍90间），每间长5m*宽2m*高2.4m，（母林麝圈舍每间长5.5m*宽2m*高2.4m）；②购买林麝种源16对。</t>
    </r>
  </si>
  <si>
    <t>2024年3-12月</t>
  </si>
  <si>
    <r>
      <rPr>
        <b/>
        <sz val="12"/>
        <rFont val="宋体"/>
        <charset val="134"/>
      </rPr>
      <t>产权归属：</t>
    </r>
    <r>
      <rPr>
        <sz val="12"/>
        <color indexed="8"/>
        <rFont val="宋体"/>
        <charset val="134"/>
      </rPr>
      <t xml:space="preserve">强里川村股份经济合作社
</t>
    </r>
    <r>
      <rPr>
        <b/>
        <sz val="12"/>
        <color indexed="8"/>
        <rFont val="宋体"/>
        <charset val="134"/>
      </rPr>
      <t>后续管护：</t>
    </r>
    <r>
      <rPr>
        <sz val="12"/>
        <color indexed="8"/>
        <rFont val="宋体"/>
        <charset val="134"/>
      </rPr>
      <t xml:space="preserve">强里川村股份经济合作社
</t>
    </r>
    <r>
      <rPr>
        <b/>
        <sz val="12"/>
        <color indexed="8"/>
        <rFont val="宋体"/>
        <charset val="134"/>
      </rPr>
      <t>联农带农机制：</t>
    </r>
    <r>
      <rPr>
        <sz val="12"/>
        <color indexed="8"/>
        <rFont val="宋体"/>
        <charset val="134"/>
      </rPr>
      <t xml:space="preserve">就业务工、收益分红                                     </t>
    </r>
    <r>
      <rPr>
        <b/>
        <sz val="12"/>
        <color indexed="8"/>
        <rFont val="宋体"/>
        <charset val="134"/>
      </rPr>
      <t>绩效目标：</t>
    </r>
    <r>
      <rPr>
        <sz val="12"/>
        <color indexed="8"/>
        <rFont val="宋体"/>
        <charset val="134"/>
      </rPr>
      <t>项目建成后，预计年收益18万元，40%用于壮大村集体经济，60%用于151户485人群众分红（其中脱贫户64户218人、监测户4户12人），群众可通过入园务工、分红等增加收入，并带动20余人就业。</t>
    </r>
  </si>
  <si>
    <t>付存太</t>
  </si>
  <si>
    <t>鹦鸽镇联建标准化生猪养殖场建设项目</t>
  </si>
  <si>
    <r>
      <rPr>
        <b/>
        <sz val="12"/>
        <rFont val="宋体"/>
        <charset val="134"/>
      </rPr>
      <t>经营方式：</t>
    </r>
    <r>
      <rPr>
        <sz val="12"/>
        <rFont val="宋体"/>
        <charset val="134"/>
      </rPr>
      <t xml:space="preserve">联建联营。
</t>
    </r>
    <r>
      <rPr>
        <b/>
        <sz val="12"/>
        <rFont val="宋体"/>
        <charset val="134"/>
      </rPr>
      <t>建设内容</t>
    </r>
    <r>
      <rPr>
        <sz val="12"/>
        <rFont val="宋体"/>
        <charset val="134"/>
      </rPr>
      <t>：①平整场地5800㎡。②新建62m×17.5m砖混+彩钢结构养猪棚舍2栋；砖混结构生产用房168㎡；砖混结构锅炉房30㎡；彩钢结构堆物料棚30㎡、漏粪槽遮雨棚245㎡；50m³混凝土结构化粪池1座；砖砌围墙130延米。③浆砌防滑设施873m³.④购置安装30吨料塔2座；输料管线及不锈钢料槽、饮水碗等4套。⑤购置安装8吨液化气锅炉1座及风暖、地暖配套设备设施等2套。⑥购置安装换风系统及增湿设备设施2套。⑦购置7.5千瓦高压清洗机1台、3千瓦高压清洗机2台。</t>
    </r>
  </si>
  <si>
    <t>2024年6月-12月</t>
  </si>
  <si>
    <r>
      <rPr>
        <b/>
        <sz val="12"/>
        <rFont val="宋体"/>
        <charset val="134"/>
      </rPr>
      <t>产权归属：</t>
    </r>
    <r>
      <rPr>
        <sz val="12"/>
        <rFont val="宋体"/>
        <charset val="134"/>
      </rPr>
      <t xml:space="preserve">该项目产权按投资比例分别归属于龙窝村、火烧滩村、瓦窑坡村股份经济合作社。
</t>
    </r>
    <r>
      <rPr>
        <b/>
        <sz val="12"/>
        <rFont val="宋体"/>
        <charset val="134"/>
      </rPr>
      <t>后续管护</t>
    </r>
    <r>
      <rPr>
        <sz val="12"/>
        <rFont val="宋体"/>
        <charset val="134"/>
      </rPr>
      <t xml:space="preserve">：龙窝村、火烧滩村、瓦窑坡村股份经济合作社。    
</t>
    </r>
    <r>
      <rPr>
        <b/>
        <sz val="12"/>
        <rFont val="宋体"/>
        <charset val="134"/>
      </rPr>
      <t>联农带农机制：</t>
    </r>
    <r>
      <rPr>
        <sz val="12"/>
        <rFont val="宋体"/>
        <charset val="134"/>
      </rPr>
      <t xml:space="preserve">就业务工、收益分红。                           </t>
    </r>
    <r>
      <rPr>
        <b/>
        <sz val="12"/>
        <rFont val="宋体"/>
        <charset val="134"/>
      </rPr>
      <t>绩效目标：</t>
    </r>
    <r>
      <rPr>
        <sz val="12"/>
        <rFont val="宋体"/>
        <charset val="134"/>
      </rPr>
      <t xml:space="preserve">项目建成投产后年保有出栏生猪3000余头，年实现收益约30万元左右，龙窝村、火烧滩村、瓦窑坡村按照收益4.5:3.16:2.34比例进行分配，其中40%留存集体，60%用于741户2301人（其中脱贫户、监测户共266户1178人）分红，人均可增收79元；带动长期务工就业5人左右，年务工增收人均4.5万。                           </t>
    </r>
  </si>
  <si>
    <t>县农业农村局</t>
  </si>
  <si>
    <t>刘耀东</t>
  </si>
  <si>
    <t>靖口镇石沟村林麝养殖项目</t>
  </si>
  <si>
    <r>
      <rPr>
        <b/>
        <sz val="12"/>
        <rFont val="宋体"/>
        <charset val="134"/>
      </rPr>
      <t>经营方式：</t>
    </r>
    <r>
      <rPr>
        <sz val="12"/>
        <color indexed="8"/>
        <rFont val="宋体"/>
        <charset val="134"/>
      </rPr>
      <t xml:space="preserve">承包经营
</t>
    </r>
    <r>
      <rPr>
        <b/>
        <sz val="12"/>
        <color indexed="8"/>
        <rFont val="宋体"/>
        <charset val="134"/>
      </rPr>
      <t>建设内容：</t>
    </r>
    <r>
      <rPr>
        <sz val="12"/>
        <color indexed="8"/>
        <rFont val="宋体"/>
        <charset val="134"/>
      </rPr>
      <t>①在关上街村大沟新建砖混结构圈舍52间，其中公圈24间（5米长,1.8米宽,2.7米高），母圈28间（2.5米长，1.8米宽，2.7米高）；②新建净化池2座（各6立方米）；③新建看护用房4间（长13米，宽3.3米，高3米），二层新建彩钢机构草料间1座22平方米；④新建砖混结构草料库房1间（4.8米长，2.1米宽，3米高）；⑤硬化晾晒厂100平方米（厚度15厘米）；⑥配套照明、给排水等相关配套设施。</t>
    </r>
  </si>
  <si>
    <t>2024年6—11月</t>
  </si>
  <si>
    <r>
      <rPr>
        <b/>
        <sz val="12"/>
        <rFont val="宋体"/>
        <charset val="134"/>
      </rPr>
      <t>产权归属：</t>
    </r>
    <r>
      <rPr>
        <sz val="12"/>
        <rFont val="宋体"/>
        <charset val="134"/>
      </rPr>
      <t xml:space="preserve">石沟村、关上街村股份经济合作社各占50%
</t>
    </r>
    <r>
      <rPr>
        <b/>
        <sz val="12"/>
        <rFont val="宋体"/>
        <charset val="134"/>
      </rPr>
      <t>后续管护：</t>
    </r>
    <r>
      <rPr>
        <sz val="12"/>
        <rFont val="宋体"/>
        <charset val="134"/>
      </rPr>
      <t xml:space="preserve">石沟村、关上街村股份经济合作社
</t>
    </r>
    <r>
      <rPr>
        <b/>
        <sz val="12"/>
        <rFont val="宋体"/>
        <charset val="134"/>
      </rPr>
      <t>联农带农机制</t>
    </r>
    <r>
      <rPr>
        <sz val="12"/>
        <rFont val="宋体"/>
        <charset val="134"/>
      </rPr>
      <t xml:space="preserve">：就业务工、收益分红 
</t>
    </r>
    <r>
      <rPr>
        <b/>
        <sz val="12"/>
        <rFont val="宋体"/>
        <charset val="134"/>
      </rPr>
      <t>绩效目标：</t>
    </r>
    <r>
      <rPr>
        <sz val="12"/>
        <rFont val="宋体"/>
        <charset val="134"/>
      </rPr>
      <t>项目建成后，预计年收入11万元，石沟村、关上街村股份经济合作社按5:5比例分配收益。石沟村股份经济合作社将收益的60%向203户608人（其中脱贫户及监测102户319人）群众分红;收益的40%留存村股份经济合作社，用于发展壮大村集体经济。关上街村股份经济合作社将收益的60%向91户287人（其中脱贫户及监测41户134人）群众分红；收益的40%留存村股份经济合作社，用于发展壮大村集体经济。带动群众就近务工5人，其中脱贫户2人，人均增收1000元</t>
    </r>
    <r>
      <rPr>
        <sz val="12"/>
        <color indexed="8"/>
        <rFont val="宋体"/>
        <charset val="134"/>
      </rPr>
      <t xml:space="preserve">
</t>
    </r>
  </si>
  <si>
    <t>李桢</t>
  </si>
  <si>
    <t>靖口镇散军塬村林麝养殖项目</t>
  </si>
  <si>
    <r>
      <rPr>
        <b/>
        <sz val="12"/>
        <rFont val="宋体"/>
        <charset val="134"/>
      </rPr>
      <t>经营方式：</t>
    </r>
    <r>
      <rPr>
        <sz val="11"/>
        <color indexed="8"/>
        <rFont val="宋体"/>
        <charset val="134"/>
      </rPr>
      <t xml:space="preserve">承包经营
</t>
    </r>
    <r>
      <rPr>
        <b/>
        <sz val="11"/>
        <color indexed="8"/>
        <rFont val="宋体"/>
        <charset val="134"/>
      </rPr>
      <t>建设内容</t>
    </r>
    <r>
      <rPr>
        <sz val="11"/>
        <color indexed="8"/>
        <rFont val="宋体"/>
        <charset val="134"/>
      </rPr>
      <t>：①在水蒿川村东河新建砖混结构圈舍41间，其中公圈18间（5米长,1.8米宽,2.7米高），母圈23间（2.5米长，1.8米宽，2.7米高）；②新建净化池1座（12立方米）；③新建看护用房3间（长10米，宽3.3米，高3.3米），二层新建彩钢结构草料间1座33平方米；④硬化晾晒场90平方米（厚度15厘米）；⑤新建3米宽取水坝、铺设DN50PE给水管160米、新建5m³蓄水池一座、购置净水设备一套。⑥配套照明、给排水等相关配套设施。</t>
    </r>
  </si>
  <si>
    <r>
      <rPr>
        <b/>
        <sz val="11"/>
        <color indexed="8"/>
        <rFont val="宋体"/>
        <charset val="134"/>
      </rPr>
      <t>产权归属</t>
    </r>
    <r>
      <rPr>
        <sz val="11"/>
        <color indexed="8"/>
        <rFont val="宋体"/>
        <charset val="134"/>
      </rPr>
      <t xml:space="preserve">：散军塬村及水蒿川村股份经济合作社各占50%
</t>
    </r>
    <r>
      <rPr>
        <b/>
        <sz val="11"/>
        <color indexed="8"/>
        <rFont val="宋体"/>
        <charset val="134"/>
      </rPr>
      <t>后续管护：</t>
    </r>
    <r>
      <rPr>
        <sz val="11"/>
        <color indexed="8"/>
        <rFont val="宋体"/>
        <charset val="134"/>
      </rPr>
      <t xml:space="preserve">散军塬村、水蒿川村股份经济合作社 
</t>
    </r>
    <r>
      <rPr>
        <b/>
        <sz val="11"/>
        <color indexed="8"/>
        <rFont val="宋体"/>
        <charset val="134"/>
      </rPr>
      <t>联农带农机制：</t>
    </r>
    <r>
      <rPr>
        <sz val="11"/>
        <color indexed="8"/>
        <rFont val="宋体"/>
        <charset val="134"/>
      </rPr>
      <t xml:space="preserve">就业务工、收益分红 
</t>
    </r>
    <r>
      <rPr>
        <b/>
        <sz val="11"/>
        <color indexed="8"/>
        <rFont val="宋体"/>
        <charset val="134"/>
      </rPr>
      <t>绩效目标：</t>
    </r>
    <r>
      <rPr>
        <sz val="11"/>
        <color indexed="8"/>
        <rFont val="宋体"/>
        <charset val="134"/>
      </rPr>
      <t>项目建成后，预计年收入9.2万元，散军塬村、水蒿川村股份经济合作社按5：5比例分配收益。散军塬村股份经济合作社将收益的60%向267户805人（其中脱贫户及监测147户446人）群众分红；收益的40%留存村集体，用于发展壮大村集体经济。水蒿川村股份经济合作社将收益的60%向158户463人（其中脱贫户及监测65户207人）群众分红，收益的40%留存村集体，用于发展壮大村集体经济。带动群众就近务工7人，其中脱贫户2人，人均增收1000元。</t>
    </r>
  </si>
  <si>
    <t>水蒿川村</t>
  </si>
  <si>
    <t>秦西南林麝养殖园区三分厂扩建提升改造项目</t>
  </si>
  <si>
    <r>
      <rPr>
        <b/>
        <sz val="12"/>
        <rFont val="宋体"/>
        <charset val="134"/>
      </rPr>
      <t>经营方式：</t>
    </r>
    <r>
      <rPr>
        <sz val="12"/>
        <color indexed="8"/>
        <rFont val="宋体"/>
        <charset val="134"/>
      </rPr>
      <t xml:space="preserve">自主经营。
</t>
    </r>
    <r>
      <rPr>
        <b/>
        <sz val="12"/>
        <color indexed="8"/>
        <rFont val="宋体"/>
        <charset val="134"/>
      </rPr>
      <t>建设内容：</t>
    </r>
    <r>
      <rPr>
        <sz val="12"/>
        <color indexed="8"/>
        <rFont val="宋体"/>
        <charset val="134"/>
      </rPr>
      <t>修建管护用房一座(占地约100平米，共两层，一层5间砖混结构管护用房，二层为板房结构饲料库）；新建圈舍6间，改造林麝圈舍108间，更换围网等相关设施；硬化道路1000平方米、平均厚度0.18米；硬化养殖区地面800平方米，平均厚度0.1米；修建围墙约100米，高2.8米；完善水电等相关配套设施。</t>
    </r>
  </si>
  <si>
    <t>2024年6-11月</t>
  </si>
  <si>
    <r>
      <rPr>
        <b/>
        <sz val="12"/>
        <rFont val="宋体"/>
        <charset val="134"/>
      </rPr>
      <t>产权归属：</t>
    </r>
    <r>
      <rPr>
        <sz val="12"/>
        <color indexed="8"/>
        <rFont val="宋体"/>
        <charset val="134"/>
      </rPr>
      <t xml:space="preserve">太白河镇东青村股份经济合作社
</t>
    </r>
    <r>
      <rPr>
        <b/>
        <sz val="12"/>
        <color indexed="8"/>
        <rFont val="宋体"/>
        <charset val="134"/>
      </rPr>
      <t>后续管护：</t>
    </r>
    <r>
      <rPr>
        <sz val="12"/>
        <color indexed="8"/>
        <rFont val="宋体"/>
        <charset val="134"/>
      </rPr>
      <t xml:space="preserve">太白河镇东青村股份经济合作社
</t>
    </r>
    <r>
      <rPr>
        <b/>
        <sz val="12"/>
        <color indexed="8"/>
        <rFont val="宋体"/>
        <charset val="134"/>
      </rPr>
      <t>联农带农机制：</t>
    </r>
    <r>
      <rPr>
        <sz val="12"/>
        <color indexed="8"/>
        <rFont val="宋体"/>
        <charset val="134"/>
      </rPr>
      <t xml:space="preserve">就业务工、收入分红
</t>
    </r>
    <r>
      <rPr>
        <b/>
        <sz val="12"/>
        <color indexed="8"/>
        <rFont val="宋体"/>
        <charset val="134"/>
      </rPr>
      <t>绩效目标：</t>
    </r>
    <r>
      <rPr>
        <sz val="12"/>
        <color indexed="8"/>
        <rFont val="宋体"/>
        <charset val="134"/>
      </rPr>
      <t xml:space="preserve">项目建成后，可以进一步扩大林麝产业规模，进一步提升园区安全保障水平，集体经济预计增加年收益6万元，其中3.6万（60%）用于分红，涉及全村农户280户870人（含脱贫户85户241人，其中监测户4户7人）；2.4万（40%）留村集体。带动当地群众务工3人，每人年收入增加1000元。
</t>
    </r>
  </si>
  <si>
    <t>材料费、施工费</t>
  </si>
  <si>
    <t>柴胡山村养猪场配套项目</t>
  </si>
  <si>
    <r>
      <rPr>
        <b/>
        <sz val="12"/>
        <rFont val="宋体"/>
        <charset val="134"/>
        <scheme val="minor"/>
      </rPr>
      <t>经营方式：</t>
    </r>
    <r>
      <rPr>
        <sz val="12"/>
        <rFont val="宋体"/>
        <charset val="134"/>
      </rPr>
      <t xml:space="preserve">承包经营       
</t>
    </r>
    <r>
      <rPr>
        <b/>
        <sz val="12"/>
        <rFont val="宋体"/>
        <charset val="134"/>
      </rPr>
      <t>建设内容：</t>
    </r>
    <r>
      <rPr>
        <sz val="12"/>
        <rFont val="宋体"/>
        <charset val="134"/>
      </rPr>
      <t>1、建设300立方化粪池1座，配套附属的设施设备；2、建设50平方钢结构堆粪棚1座；3、硬化猪场生产道路300平方米；4、建设猪场防滑设施180立方；5、铺设双壁波纹管150排污管道45米,截止阀2个，污水井φ1.2米污水检查井1座；6、购置5立方柴油高低速吸粪车1辆，干湿分离机1台。</t>
    </r>
  </si>
  <si>
    <r>
      <rPr>
        <b/>
        <sz val="12"/>
        <rFont val="宋体"/>
        <charset val="134"/>
        <scheme val="minor"/>
      </rPr>
      <t>产权归属：</t>
    </r>
    <r>
      <rPr>
        <sz val="12"/>
        <rFont val="宋体"/>
        <charset val="134"/>
      </rPr>
      <t xml:space="preserve">柴胡山村股份经济合作社                 
</t>
    </r>
    <r>
      <rPr>
        <b/>
        <sz val="12"/>
        <rFont val="宋体"/>
        <charset val="134"/>
      </rPr>
      <t>后续管护：</t>
    </r>
    <r>
      <rPr>
        <sz val="12"/>
        <rFont val="宋体"/>
        <charset val="134"/>
      </rPr>
      <t xml:space="preserve">柴胡山村股份经济合作社                   
</t>
    </r>
    <r>
      <rPr>
        <b/>
        <sz val="12"/>
        <rFont val="宋体"/>
        <charset val="134"/>
      </rPr>
      <t>联农带农机制：</t>
    </r>
    <r>
      <rPr>
        <sz val="12"/>
        <rFont val="宋体"/>
        <charset val="134"/>
      </rPr>
      <t xml:space="preserve">就业务工、收益分红
</t>
    </r>
    <r>
      <rPr>
        <b/>
        <sz val="12"/>
        <rFont val="宋体"/>
        <charset val="134"/>
      </rPr>
      <t>绩效目标：</t>
    </r>
    <r>
      <rPr>
        <sz val="12"/>
        <rFont val="宋体"/>
        <charset val="134"/>
      </rPr>
      <t>项目建城后，承包期内由经营主体进行后续管护，村集体管护责任人跟进监督。项目建成后，有效保障原养猪场产业正常运行，保障原产业年计划收益6万元，收益按照60%用于对全村105户388人脱贫户和监测户分红，40%用于壮大村集体经济；同时带动脱贫劳动力5人就业，户年务工增收1.8万/人。</t>
    </r>
  </si>
  <si>
    <t>养猪场及配套设施</t>
  </si>
  <si>
    <t>③水产养殖业发展</t>
  </si>
  <si>
    <t>兴隆村冷水鱼产业园区改造提升项目</t>
  </si>
  <si>
    <r>
      <rPr>
        <b/>
        <sz val="12"/>
        <rFont val="宋体"/>
        <charset val="134"/>
        <scheme val="minor"/>
      </rPr>
      <t>经营方式：</t>
    </r>
    <r>
      <rPr>
        <sz val="12"/>
        <rFont val="宋体"/>
        <charset val="134"/>
      </rPr>
      <t xml:space="preserve">自主经营
</t>
    </r>
    <r>
      <rPr>
        <b/>
        <sz val="12"/>
        <rFont val="宋体"/>
        <charset val="134"/>
      </rPr>
      <t>建设内容：</t>
    </r>
    <r>
      <rPr>
        <sz val="12"/>
        <rFont val="宋体"/>
        <charset val="134"/>
      </rPr>
      <t>改造提升冷水鱼生态堤坝50m，高1m，宽1.5m；维修引水渠350m（原渠宽约1.2m，深2m，厚0.6m）。</t>
    </r>
  </si>
  <si>
    <r>
      <rPr>
        <b/>
        <sz val="12"/>
        <rFont val="宋体"/>
        <charset val="134"/>
        <scheme val="minor"/>
      </rPr>
      <t>产权归属：</t>
    </r>
    <r>
      <rPr>
        <sz val="12"/>
        <rFont val="宋体"/>
        <charset val="134"/>
      </rPr>
      <t xml:space="preserve">兴隆村股份经济合作社                 
</t>
    </r>
    <r>
      <rPr>
        <b/>
        <sz val="12"/>
        <rFont val="宋体"/>
        <charset val="134"/>
      </rPr>
      <t>后续管护：</t>
    </r>
    <r>
      <rPr>
        <sz val="12"/>
        <rFont val="宋体"/>
        <charset val="134"/>
      </rPr>
      <t xml:space="preserve">兴隆村股份经济合作社                   
</t>
    </r>
    <r>
      <rPr>
        <b/>
        <sz val="12"/>
        <rFont val="宋体"/>
        <charset val="134"/>
      </rPr>
      <t>联农带农机制：</t>
    </r>
    <r>
      <rPr>
        <sz val="12"/>
        <rFont val="宋体"/>
        <charset val="134"/>
      </rPr>
      <t xml:space="preserve">就业务工、收益分红
</t>
    </r>
    <r>
      <rPr>
        <b/>
        <sz val="12"/>
        <rFont val="宋体"/>
        <charset val="134"/>
      </rPr>
      <t>绩效目标：</t>
    </r>
    <r>
      <rPr>
        <sz val="12"/>
        <rFont val="宋体"/>
        <charset val="134"/>
      </rPr>
      <t>项目建成后，由村集体明确专人进行后续管护。预计年收益增加7万元，其中：40%用于壮大村集体经济，60%用于120户390人群众分红（其中脱贫户38户111人，监测户13户37人），每户350元，带动附近脱贫群众务工增收，年收入增加1000元。提高产业生态保护和资源利用水平，解决引水渠年久失修造成的渗水问题，推动产业生态文明保护建设。</t>
    </r>
  </si>
  <si>
    <t>兴隆村</t>
  </si>
  <si>
    <t>冷水鱼产业园区改造提升</t>
  </si>
  <si>
    <t>⑤休闲农业与乡村旅游</t>
  </si>
  <si>
    <t>原枣园村委会提升改造民宿项目</t>
  </si>
  <si>
    <r>
      <rPr>
        <b/>
        <sz val="12"/>
        <color indexed="8"/>
        <rFont val="宋体"/>
        <charset val="134"/>
      </rPr>
      <t>产权归属：</t>
    </r>
    <r>
      <rPr>
        <sz val="12"/>
        <color indexed="8"/>
        <rFont val="宋体"/>
        <charset val="134"/>
      </rPr>
      <t xml:space="preserve">枣园村股份经济合作社
</t>
    </r>
    <r>
      <rPr>
        <b/>
        <sz val="12"/>
        <color indexed="8"/>
        <rFont val="宋体"/>
        <charset val="134"/>
      </rPr>
      <t>经营方式：</t>
    </r>
    <r>
      <rPr>
        <sz val="12"/>
        <color indexed="8"/>
        <rFont val="宋体"/>
        <charset val="134"/>
      </rPr>
      <t xml:space="preserve">承包经营
</t>
    </r>
    <r>
      <rPr>
        <b/>
        <sz val="12"/>
        <color indexed="8"/>
        <rFont val="宋体"/>
        <charset val="134"/>
      </rPr>
      <t>建设内容：</t>
    </r>
    <r>
      <rPr>
        <sz val="12"/>
        <color indexed="8"/>
        <rFont val="宋体"/>
        <charset val="134"/>
      </rPr>
      <t>对原枣园村委会闲置房屋进行提升改造，建设8间380平方米（含操作间餐厅80平方米），配套室内设施、室内取暖、室内外排污设施等设施，提升周边环境。</t>
    </r>
  </si>
  <si>
    <r>
      <rPr>
        <b/>
        <sz val="12"/>
        <color indexed="8"/>
        <rFont val="宋体"/>
        <charset val="134"/>
      </rPr>
      <t>产权归属：</t>
    </r>
    <r>
      <rPr>
        <sz val="12"/>
        <color indexed="8"/>
        <rFont val="宋体"/>
        <charset val="134"/>
      </rPr>
      <t>枣园村股份经济合作社</t>
    </r>
    <r>
      <rPr>
        <b/>
        <sz val="12"/>
        <color indexed="8"/>
        <rFont val="宋体"/>
        <charset val="134"/>
      </rPr>
      <t xml:space="preserve">         
后续管护：</t>
    </r>
    <r>
      <rPr>
        <sz val="12"/>
        <color indexed="8"/>
        <rFont val="宋体"/>
        <charset val="134"/>
      </rPr>
      <t xml:space="preserve">枣园村股份经济合作社
</t>
    </r>
    <r>
      <rPr>
        <b/>
        <sz val="12"/>
        <color indexed="8"/>
        <rFont val="宋体"/>
        <charset val="134"/>
      </rPr>
      <t>联农带农机制：</t>
    </r>
    <r>
      <rPr>
        <sz val="12"/>
        <color indexed="8"/>
        <rFont val="宋体"/>
        <charset val="134"/>
      </rPr>
      <t xml:space="preserve">就业务工、收益分红
</t>
    </r>
    <r>
      <rPr>
        <b/>
        <sz val="12"/>
        <color indexed="8"/>
        <rFont val="宋体"/>
        <charset val="134"/>
      </rPr>
      <t>项目绩效：</t>
    </r>
    <r>
      <rPr>
        <sz val="12"/>
        <color indexed="8"/>
        <rFont val="宋体"/>
        <charset val="134"/>
      </rPr>
      <t>项目建成后，承包期内由经营主体负责管护，村集体进行监管。预计年收益18万元，收益40%（7.2万元）留存村集体，收益60%（10.8万元）向全村群众分红，其中脱贫户及监测户150户562人年户均分红约720元。可提供就业岗位3-4个，年增均收1万元。</t>
    </r>
  </si>
  <si>
    <t>枣园村</t>
  </si>
  <si>
    <t>县文旅局</t>
  </si>
  <si>
    <t>材料费、施工费、设施购置费</t>
  </si>
  <si>
    <t>王根虎</t>
  </si>
  <si>
    <t>杜家庄村杨下村民宿联建项目</t>
  </si>
  <si>
    <r>
      <rPr>
        <sz val="12"/>
        <rFont val="宋体"/>
        <charset val="134"/>
      </rPr>
      <t xml:space="preserve">
</t>
    </r>
    <r>
      <rPr>
        <b/>
        <sz val="12"/>
        <rFont val="宋体"/>
        <charset val="134"/>
      </rPr>
      <t>运营方式：</t>
    </r>
    <r>
      <rPr>
        <sz val="12"/>
        <rFont val="宋体"/>
        <charset val="134"/>
      </rPr>
      <t xml:space="preserve">租赁经营
</t>
    </r>
    <r>
      <rPr>
        <b/>
        <sz val="12"/>
        <rFont val="宋体"/>
        <charset val="134"/>
      </rPr>
      <t>建设内容：</t>
    </r>
    <r>
      <rPr>
        <sz val="12"/>
        <rFont val="宋体"/>
        <charset val="134"/>
      </rPr>
      <t>利用杜家庄村二组收回集体的土坯房旧宅基地新建民宿2户400平米，配套室内设施，供水供暖排污等设施，建设院落周边设施，基本绿化2000平米。</t>
    </r>
  </si>
  <si>
    <r>
      <rPr>
        <b/>
        <sz val="12"/>
        <rFont val="宋体"/>
        <charset val="134"/>
      </rPr>
      <t>产权归属：</t>
    </r>
    <r>
      <rPr>
        <sz val="12"/>
        <rFont val="宋体"/>
        <charset val="134"/>
      </rPr>
      <t xml:space="preserve">联村联建，按照3：7的投资比例分属杜家庄村和杨下村股份经济合作社
</t>
    </r>
    <r>
      <rPr>
        <b/>
        <sz val="12"/>
        <rFont val="宋体"/>
        <charset val="134"/>
      </rPr>
      <t>后续管护：</t>
    </r>
    <r>
      <rPr>
        <sz val="12"/>
        <rFont val="宋体"/>
        <charset val="134"/>
      </rPr>
      <t xml:space="preserve">承包期内由经营主体负责管护，村集体进行监管；
</t>
    </r>
    <r>
      <rPr>
        <b/>
        <sz val="12"/>
        <rFont val="宋体"/>
        <charset val="134"/>
      </rPr>
      <t>联农带农机制：</t>
    </r>
    <r>
      <rPr>
        <sz val="12"/>
        <rFont val="宋体"/>
        <charset val="134"/>
      </rPr>
      <t xml:space="preserve">就业务工、收益分红；
</t>
    </r>
    <r>
      <rPr>
        <b/>
        <sz val="12"/>
        <rFont val="宋体"/>
        <charset val="134"/>
      </rPr>
      <t>绩效目标：</t>
    </r>
    <r>
      <rPr>
        <sz val="12"/>
        <rFont val="宋体"/>
        <charset val="134"/>
      </rPr>
      <t>预计年收益25.6万元，按照3：7的比例分别归属杜家庄村股份经济合作社、杨下村股份经济合作社。收益60%（15.36万元）向脱贫户及监测户分红，其中：杜家庄村4.608万元，脱贫户及监测户69户232人年户均分红约668元；杨下村10.752万元，脱贫户及监测户131户343人年户均分红约820元；收益40%（10.24万元留存村集体，其中：杜家庄村3.2万元，杨下村7.04万元），同时可提供就业岗位4-5个。</t>
    </r>
  </si>
  <si>
    <t>材料费、施工费、配套设施等</t>
  </si>
  <si>
    <t>张银生</t>
  </si>
  <si>
    <t>咀头镇旅游发展布草洗涤项目</t>
  </si>
  <si>
    <r>
      <rPr>
        <b/>
        <sz val="12"/>
        <rFont val="宋体"/>
        <charset val="134"/>
      </rPr>
      <t>经营方式：</t>
    </r>
    <r>
      <rPr>
        <sz val="12"/>
        <rFont val="宋体"/>
        <charset val="134"/>
      </rPr>
      <t xml:space="preserve">自主经营               
</t>
    </r>
    <r>
      <rPr>
        <b/>
        <sz val="12"/>
        <rFont val="宋体"/>
        <charset val="134"/>
      </rPr>
      <t>建设内容：</t>
    </r>
    <r>
      <rPr>
        <sz val="12"/>
        <rFont val="宋体"/>
        <charset val="134"/>
      </rPr>
      <t>建设布草洗涤园区，标准化厂房1000平方米，库房500平方米，布草清洗、消毒、脱水生产线一条，并配套水、电、环保处理站等基础设施，运输车辆1辆。（土地为原红星村村委会，性质是建设用地）</t>
    </r>
  </si>
  <si>
    <r>
      <rPr>
        <b/>
        <sz val="12"/>
        <rFont val="宋体"/>
        <charset val="134"/>
      </rPr>
      <t>产权归属：</t>
    </r>
    <r>
      <rPr>
        <sz val="12"/>
        <rFont val="宋体"/>
        <charset val="134"/>
      </rPr>
      <t xml:space="preserve">红星村股份经济合作社
</t>
    </r>
    <r>
      <rPr>
        <b/>
        <sz val="12"/>
        <rFont val="宋体"/>
        <charset val="134"/>
      </rPr>
      <t>后续管护：</t>
    </r>
    <r>
      <rPr>
        <sz val="12"/>
        <rFont val="宋体"/>
        <charset val="134"/>
      </rPr>
      <t xml:space="preserve">红星村股份经济合作社
</t>
    </r>
    <r>
      <rPr>
        <b/>
        <sz val="12"/>
        <rFont val="宋体"/>
        <charset val="134"/>
      </rPr>
      <t>联农带农机制：</t>
    </r>
    <r>
      <rPr>
        <sz val="12"/>
        <rFont val="宋体"/>
        <charset val="134"/>
      </rPr>
      <t xml:space="preserve">就业务工、收益分红
</t>
    </r>
    <r>
      <rPr>
        <b/>
        <sz val="12"/>
        <rFont val="宋体"/>
        <charset val="134"/>
      </rPr>
      <t>绩效目标：</t>
    </r>
    <r>
      <rPr>
        <sz val="12"/>
        <rFont val="宋体"/>
        <charset val="134"/>
      </rPr>
      <t>项目建成后，年清洗布草200万套，预计年收益30万元，其中40%留作壮大村级集体经济，60%用于540户1795人群众分红（其中脱贫户、监测户169户584人），每户300元。带动附近脱贫群众务工增收，年收入增加1000元。</t>
    </r>
  </si>
  <si>
    <t>红星村</t>
  </si>
  <si>
    <t>文旅局</t>
  </si>
  <si>
    <t>文旅产业配套</t>
  </si>
  <si>
    <t>陈桐</t>
  </si>
  <si>
    <t>白云村民宿改造项目</t>
  </si>
  <si>
    <r>
      <rPr>
        <b/>
        <sz val="12"/>
        <color theme="1"/>
        <rFont val="宋体"/>
        <charset val="134"/>
      </rPr>
      <t>经营方式:</t>
    </r>
    <r>
      <rPr>
        <sz val="12"/>
        <color indexed="8"/>
        <rFont val="宋体"/>
        <charset val="134"/>
      </rPr>
      <t xml:space="preserve">托管经营。           
</t>
    </r>
    <r>
      <rPr>
        <b/>
        <sz val="12"/>
        <color indexed="8"/>
        <rFont val="宋体"/>
        <charset val="134"/>
      </rPr>
      <t>项目内容：</t>
    </r>
    <r>
      <rPr>
        <sz val="12"/>
        <color indexed="8"/>
        <rFont val="宋体"/>
        <charset val="134"/>
      </rPr>
      <t>在村原三处废旧民屋（属村集体所有）基础上，改造房屋结构、水暖等，建成11间客房和三处庭院，占地约1800平方米，配套水、电、暖以及排污等基础设施。（房屋权属归村集体所有）</t>
    </r>
  </si>
  <si>
    <t>2024年3月—2024年12月</t>
  </si>
  <si>
    <r>
      <rPr>
        <b/>
        <sz val="12"/>
        <rFont val="宋体"/>
        <charset val="134"/>
      </rPr>
      <t>产权归属：</t>
    </r>
    <r>
      <rPr>
        <sz val="12"/>
        <rFont val="宋体"/>
        <charset val="134"/>
      </rPr>
      <t xml:space="preserve">白云村股份经济合作社
</t>
    </r>
    <r>
      <rPr>
        <b/>
        <sz val="12"/>
        <rFont val="宋体"/>
        <charset val="134"/>
      </rPr>
      <t>后续管护：</t>
    </r>
    <r>
      <rPr>
        <sz val="12"/>
        <rFont val="宋体"/>
        <charset val="134"/>
      </rPr>
      <t xml:space="preserve">白云村股份经济合作社
</t>
    </r>
    <r>
      <rPr>
        <b/>
        <sz val="12"/>
        <rFont val="宋体"/>
        <charset val="134"/>
      </rPr>
      <t>联农带农机制：</t>
    </r>
    <r>
      <rPr>
        <sz val="12"/>
        <rFont val="宋体"/>
        <charset val="134"/>
      </rPr>
      <t xml:space="preserve">就业务工、收益分红
</t>
    </r>
    <r>
      <rPr>
        <b/>
        <sz val="12"/>
        <rFont val="宋体"/>
        <charset val="134"/>
      </rPr>
      <t>绩效目标：</t>
    </r>
    <r>
      <rPr>
        <sz val="12"/>
        <rFont val="宋体"/>
        <charset val="134"/>
      </rPr>
      <t>项目建成后，引进专业运营团队负责运营，预计合作社年收益15万元，收益40%（6万元）留存村集体，收益60%（9万元）向脱贫户及监测户154户478人分红户均600元（其中脱贫户139户441人及监测户15户37人）。可提供就业岗位3-5个，其中脱贫户2人，预计人均增收1000元。</t>
    </r>
  </si>
  <si>
    <t>白云村</t>
  </si>
  <si>
    <t>民宿及配套设施建设。</t>
  </si>
  <si>
    <t>齐永丽</t>
  </si>
  <si>
    <t>塘口村柳叶沟民宿产业集群发展项目</t>
  </si>
  <si>
    <r>
      <rPr>
        <b/>
        <sz val="12"/>
        <rFont val="宋体"/>
        <charset val="134"/>
      </rPr>
      <t>经营方式：</t>
    </r>
    <r>
      <rPr>
        <sz val="12"/>
        <rFont val="宋体"/>
        <charset val="134"/>
      </rPr>
      <t xml:space="preserve">自主经营    
</t>
    </r>
    <r>
      <rPr>
        <b/>
        <sz val="12"/>
        <rFont val="宋体"/>
        <charset val="134"/>
      </rPr>
      <t>项目内容：</t>
    </r>
    <r>
      <rPr>
        <sz val="12"/>
        <rFont val="宋体"/>
        <charset val="134"/>
      </rPr>
      <t>在塘口村柳叶沟原村集体建设用地（属村集体）基础上，建设混凝土框架结构民宿群，面积1400㎡；配套水、电、排污等相关设施。</t>
    </r>
  </si>
  <si>
    <t>2024年1月—2024年12月</t>
  </si>
  <si>
    <r>
      <rPr>
        <b/>
        <sz val="12"/>
        <rFont val="宋体"/>
        <charset val="134"/>
      </rPr>
      <t>产权归属：</t>
    </r>
    <r>
      <rPr>
        <sz val="12"/>
        <rFont val="宋体"/>
        <charset val="134"/>
      </rPr>
      <t xml:space="preserve">塘口村股份经济合作社
</t>
    </r>
    <r>
      <rPr>
        <b/>
        <sz val="12"/>
        <rFont val="宋体"/>
        <charset val="134"/>
      </rPr>
      <t>后续管护：</t>
    </r>
    <r>
      <rPr>
        <sz val="12"/>
        <rFont val="宋体"/>
        <charset val="134"/>
      </rPr>
      <t xml:space="preserve">塘口村股份经济合作社
</t>
    </r>
    <r>
      <rPr>
        <b/>
        <sz val="12"/>
        <rFont val="宋体"/>
        <charset val="134"/>
      </rPr>
      <t>联农带农机制：</t>
    </r>
    <r>
      <rPr>
        <sz val="12"/>
        <rFont val="宋体"/>
        <charset val="134"/>
      </rPr>
      <t xml:space="preserve">就业务工、收益分红
</t>
    </r>
    <r>
      <rPr>
        <b/>
        <sz val="12"/>
        <rFont val="宋体"/>
        <charset val="134"/>
      </rPr>
      <t>绩效目标：</t>
    </r>
    <r>
      <rPr>
        <sz val="12"/>
        <rFont val="宋体"/>
        <charset val="134"/>
      </rPr>
      <t>项目建成后，由村集体明确专人进行后续管护。预计合作社年收益36万元，收益40%留存村集体，收益60%向全村538户2035人分红（其中脱贫户及监测户177户577人），户均400元。可提供就业岗位10个，其中脱贫户5人，预计人均增收1000元。</t>
    </r>
  </si>
  <si>
    <t>塘口村</t>
  </si>
  <si>
    <t>民宿及配套设施建设</t>
  </si>
  <si>
    <t>拐里村民宿产业集群发展项目</t>
  </si>
  <si>
    <r>
      <rPr>
        <b/>
        <sz val="12"/>
        <rFont val="宋体"/>
        <charset val="134"/>
      </rPr>
      <t>经营方式：</t>
    </r>
    <r>
      <rPr>
        <sz val="12"/>
        <rFont val="宋体"/>
        <charset val="134"/>
      </rPr>
      <t xml:space="preserve">自主经营    
</t>
    </r>
    <r>
      <rPr>
        <b/>
        <sz val="12"/>
        <rFont val="宋体"/>
        <charset val="134"/>
      </rPr>
      <t>项目内容：</t>
    </r>
    <r>
      <rPr>
        <sz val="12"/>
        <rFont val="宋体"/>
        <charset val="134"/>
      </rPr>
      <t>对拐里村村集体收回的农房（房屋权属归村集体所有）进行改造，建设民宿5套（客房11间）占地1464平方米，进行室内改造提升，配套水、电、暖、排污、照明等相关基础设施。</t>
    </r>
  </si>
  <si>
    <t>2024年3月—12月</t>
  </si>
  <si>
    <r>
      <rPr>
        <b/>
        <sz val="12"/>
        <rFont val="宋体"/>
        <charset val="134"/>
      </rPr>
      <t>产权归属：</t>
    </r>
    <r>
      <rPr>
        <sz val="12"/>
        <rFont val="宋体"/>
        <charset val="134"/>
      </rPr>
      <t xml:space="preserve">拐里村股份经济合作社
</t>
    </r>
    <r>
      <rPr>
        <b/>
        <sz val="12"/>
        <rFont val="宋体"/>
        <charset val="134"/>
      </rPr>
      <t>后续管护：</t>
    </r>
    <r>
      <rPr>
        <sz val="12"/>
        <rFont val="宋体"/>
        <charset val="134"/>
      </rPr>
      <t xml:space="preserve">拐里村股份经济合作社
</t>
    </r>
    <r>
      <rPr>
        <b/>
        <sz val="12"/>
        <rFont val="宋体"/>
        <charset val="134"/>
      </rPr>
      <t>联农带农机制：</t>
    </r>
    <r>
      <rPr>
        <sz val="12"/>
        <rFont val="宋体"/>
        <charset val="134"/>
      </rPr>
      <t xml:space="preserve">就业务工、收益分红
</t>
    </r>
    <r>
      <rPr>
        <b/>
        <sz val="12"/>
        <rFont val="宋体"/>
        <charset val="134"/>
      </rPr>
      <t>绩效目标：</t>
    </r>
    <r>
      <rPr>
        <sz val="12"/>
        <color indexed="8"/>
        <rFont val="宋体"/>
        <charset val="134"/>
      </rPr>
      <t>项目建成后，预计合作社年收益28万元，收益40%留存村集体，60%用于为154户514人群众分红（其中脱贫户144户483人，监测户10户31人），户均1100元。可提供就业岗位20个，其中脱贫户10人，预计人均增收1500元。</t>
    </r>
  </si>
  <si>
    <t>景林平</t>
  </si>
  <si>
    <t>白杨塬村民宿发展项目</t>
  </si>
  <si>
    <r>
      <rPr>
        <sz val="12"/>
        <rFont val="宋体"/>
        <charset val="134"/>
      </rPr>
      <t xml:space="preserve">
</t>
    </r>
    <r>
      <rPr>
        <b/>
        <sz val="12"/>
        <rFont val="宋体"/>
        <charset val="134"/>
      </rPr>
      <t>运营方式：</t>
    </r>
    <r>
      <rPr>
        <sz val="12"/>
        <rFont val="宋体"/>
        <charset val="134"/>
      </rPr>
      <t xml:space="preserve">租赁经营
</t>
    </r>
    <r>
      <rPr>
        <b/>
        <sz val="12"/>
        <rFont val="宋体"/>
        <charset val="134"/>
      </rPr>
      <t>建设内容：</t>
    </r>
    <r>
      <rPr>
        <sz val="12"/>
        <rFont val="宋体"/>
        <charset val="134"/>
      </rPr>
      <t>利用村集体收回的宅基地改造民宿6间240平米，对房屋主体及室内进行提升，配套室内设施，供水供暖、排污等设施。</t>
    </r>
  </si>
  <si>
    <t>2024年5-12月</t>
  </si>
  <si>
    <r>
      <rPr>
        <b/>
        <sz val="12"/>
        <rFont val="宋体"/>
        <charset val="134"/>
      </rPr>
      <t>产权归属：</t>
    </r>
    <r>
      <rPr>
        <sz val="12"/>
        <rFont val="宋体"/>
        <charset val="134"/>
      </rPr>
      <t xml:space="preserve">白杨塬村股份经济合作社；
</t>
    </r>
    <r>
      <rPr>
        <b/>
        <sz val="12"/>
        <rFont val="宋体"/>
        <charset val="134"/>
      </rPr>
      <t>后续管护：</t>
    </r>
    <r>
      <rPr>
        <sz val="12"/>
        <rFont val="宋体"/>
        <charset val="134"/>
      </rPr>
      <t xml:space="preserve">承包期内由经营主体负责管护，村集体进行监管；
</t>
    </r>
    <r>
      <rPr>
        <b/>
        <sz val="12"/>
        <rFont val="宋体"/>
        <charset val="134"/>
      </rPr>
      <t>联农带农机制：</t>
    </r>
    <r>
      <rPr>
        <sz val="12"/>
        <rFont val="宋体"/>
        <charset val="134"/>
      </rPr>
      <t xml:space="preserve">就业务工、收益分红；
</t>
    </r>
    <r>
      <rPr>
        <b/>
        <sz val="12"/>
        <rFont val="宋体"/>
        <charset val="134"/>
      </rPr>
      <t>绩效目标：</t>
    </r>
    <r>
      <rPr>
        <sz val="12"/>
        <rFont val="宋体"/>
        <charset val="134"/>
      </rPr>
      <t>预计年收益9.6万元，收益60%（5.76万元）向脱贫户及监测户分红，其中脱贫户及监测户94户322人年户均分红约612元。可提供就业岗位2-3个；收益40%（3.84万元）留存村集体。</t>
    </r>
  </si>
  <si>
    <t>白杨塬村</t>
  </si>
  <si>
    <t>二郎坝村民宿群改造项目</t>
  </si>
  <si>
    <r>
      <rPr>
        <b/>
        <sz val="12"/>
        <rFont val="宋体"/>
        <charset val="134"/>
      </rPr>
      <t>经营方式：</t>
    </r>
    <r>
      <rPr>
        <sz val="12"/>
        <rFont val="宋体"/>
        <charset val="134"/>
      </rPr>
      <t xml:space="preserve">承包经营 
</t>
    </r>
    <r>
      <rPr>
        <b/>
        <sz val="12"/>
        <rFont val="宋体"/>
        <charset val="134"/>
      </rPr>
      <t>建设内容：</t>
    </r>
    <r>
      <rPr>
        <sz val="12"/>
        <rFont val="宋体"/>
        <charset val="134"/>
      </rPr>
      <t>通过村集体收归闲置民居3座，在二郎坝村改造具有岭南特色的民宿院落3户900平方米，完善配套相关设施。</t>
    </r>
  </si>
  <si>
    <r>
      <rPr>
        <b/>
        <sz val="12"/>
        <rFont val="宋体"/>
        <charset val="134"/>
      </rPr>
      <t>产权归属:</t>
    </r>
    <r>
      <rPr>
        <sz val="12"/>
        <rFont val="宋体"/>
        <charset val="134"/>
      </rPr>
      <t xml:space="preserve">二郎坝村股份经济联合社
</t>
    </r>
    <r>
      <rPr>
        <b/>
        <sz val="12"/>
        <rFont val="宋体"/>
        <charset val="134"/>
      </rPr>
      <t>后续管护：</t>
    </r>
    <r>
      <rPr>
        <sz val="12"/>
        <rFont val="宋体"/>
        <charset val="134"/>
      </rPr>
      <t xml:space="preserve">二郎坝村股份经济联合社
</t>
    </r>
    <r>
      <rPr>
        <b/>
        <sz val="12"/>
        <rFont val="宋体"/>
        <charset val="134"/>
      </rPr>
      <t>联农带农机制：</t>
    </r>
    <r>
      <rPr>
        <sz val="12"/>
        <rFont val="宋体"/>
        <charset val="134"/>
      </rPr>
      <t xml:space="preserve">收益分红
</t>
    </r>
    <r>
      <rPr>
        <b/>
        <sz val="12"/>
        <rFont val="宋体"/>
        <charset val="134"/>
      </rPr>
      <t>绩效目标：</t>
    </r>
    <r>
      <rPr>
        <sz val="12"/>
        <rFont val="宋体"/>
        <charset val="134"/>
      </rPr>
      <t>该项目建成后产权归二郎坝村股份经济合作社所有，承包期内由经营主体负责管护，村集体进行监管。预计年收益30万元，其中60%即18万元用于全村群众208户594人（其中脱贫户和监测户共101户308人）分红，户均约865元，其余40%用于壮大集体经济。</t>
    </r>
  </si>
  <si>
    <t>黄柏塬镇</t>
  </si>
  <si>
    <t>二郎坝村</t>
  </si>
  <si>
    <t>杨冬至</t>
  </si>
  <si>
    <t>皂角湾村榜上特色民宿项目</t>
  </si>
  <si>
    <r>
      <rPr>
        <b/>
        <sz val="12"/>
        <rFont val="宋体"/>
        <charset val="134"/>
      </rPr>
      <t>经营方式：</t>
    </r>
    <r>
      <rPr>
        <sz val="12"/>
        <rFont val="宋体"/>
        <charset val="134"/>
      </rPr>
      <t xml:space="preserve">承包经营 
</t>
    </r>
    <r>
      <rPr>
        <b/>
        <sz val="12"/>
        <rFont val="宋体"/>
        <charset val="134"/>
      </rPr>
      <t>建设内容：</t>
    </r>
    <r>
      <rPr>
        <sz val="12"/>
        <rFont val="宋体"/>
        <charset val="134"/>
      </rPr>
      <t>依托皂角湾村郎坝稻田和红军标语纪念馆辐射带动等资源优势，通过村集体收归农户住房2处，修建具有岭南特色集休闲、餐饮娱乐康养健身为一体的特色民宿产业。</t>
    </r>
  </si>
  <si>
    <r>
      <rPr>
        <b/>
        <sz val="12"/>
        <rFont val="宋体"/>
        <charset val="134"/>
      </rPr>
      <t>产权归属:</t>
    </r>
    <r>
      <rPr>
        <sz val="12"/>
        <rFont val="宋体"/>
        <charset val="134"/>
      </rPr>
      <t xml:space="preserve">皂角湾村股份经济联合社
</t>
    </r>
    <r>
      <rPr>
        <b/>
        <sz val="12"/>
        <rFont val="宋体"/>
        <charset val="134"/>
      </rPr>
      <t>后续管护：</t>
    </r>
    <r>
      <rPr>
        <sz val="12"/>
        <rFont val="宋体"/>
        <charset val="134"/>
      </rPr>
      <t xml:space="preserve">皂角湾村股份经济联合社
</t>
    </r>
    <r>
      <rPr>
        <b/>
        <sz val="12"/>
        <rFont val="宋体"/>
        <charset val="134"/>
      </rPr>
      <t>联农带农机制：</t>
    </r>
    <r>
      <rPr>
        <sz val="12"/>
        <rFont val="宋体"/>
        <charset val="134"/>
      </rPr>
      <t xml:space="preserve">就业务工、收益分红
</t>
    </r>
    <r>
      <rPr>
        <b/>
        <sz val="12"/>
        <rFont val="宋体"/>
        <charset val="134"/>
      </rPr>
      <t>绩效目标：</t>
    </r>
    <r>
      <rPr>
        <sz val="12"/>
        <rFont val="宋体"/>
        <charset val="134"/>
      </rPr>
      <t>该项目建成后，承包期内由经营主体负责管护，村集体进行监管。项目建成后可提供4个就业岗位，预计年收益20万元，收益的60%约12万元用于全村125户399人（其中脱贫户65户212人）分红，户均1000元，40%留作村集体，进一步壮大村集体经济。</t>
    </r>
  </si>
  <si>
    <t>皂角湾村</t>
  </si>
  <si>
    <t>李云安</t>
  </si>
  <si>
    <t>2.加工流通项目</t>
  </si>
  <si>
    <t>②加工业</t>
  </si>
  <si>
    <t>流沙崖村菜籽油加工产业设施提升项目</t>
  </si>
  <si>
    <r>
      <rPr>
        <b/>
        <sz val="12"/>
        <rFont val="宋体"/>
        <charset val="134"/>
      </rPr>
      <t>经营方式：</t>
    </r>
    <r>
      <rPr>
        <sz val="12"/>
        <rFont val="宋体"/>
        <charset val="134"/>
      </rPr>
      <t xml:space="preserve">承包经营
</t>
    </r>
    <r>
      <rPr>
        <b/>
        <sz val="12"/>
        <rFont val="宋体"/>
        <charset val="134"/>
      </rPr>
      <t>项目内容：：</t>
    </r>
    <r>
      <rPr>
        <sz val="12"/>
        <rFont val="宋体"/>
        <charset val="134"/>
      </rPr>
      <t>对原菜籽油、核桃油、葵花油及花生油加工油品提质改造：1.购置安装自动上料机型号210型、离心机型号200型、 水化机型号150型、提升机型号180型、不锈钢储存油罐、精炼机型号500型、灌装机型号YD-10L型等一套。</t>
    </r>
  </si>
  <si>
    <t>2024年3月至7月</t>
  </si>
  <si>
    <r>
      <rPr>
        <b/>
        <sz val="12"/>
        <rFont val="宋体"/>
        <charset val="134"/>
      </rPr>
      <t>项目产权归属：</t>
    </r>
    <r>
      <rPr>
        <sz val="12"/>
        <rFont val="宋体"/>
        <charset val="134"/>
      </rPr>
      <t xml:space="preserve">流沙崖村股份经济合作社  
</t>
    </r>
    <r>
      <rPr>
        <b/>
        <sz val="12"/>
        <rFont val="宋体"/>
        <charset val="134"/>
      </rPr>
      <t>后续管护：</t>
    </r>
    <r>
      <rPr>
        <sz val="12"/>
        <rFont val="宋体"/>
        <charset val="134"/>
      </rPr>
      <t xml:space="preserve">流沙崖村股份经济合作社 
</t>
    </r>
    <r>
      <rPr>
        <b/>
        <sz val="12"/>
        <rFont val="宋体"/>
        <charset val="134"/>
      </rPr>
      <t>联农带农机制：</t>
    </r>
    <r>
      <rPr>
        <sz val="12"/>
        <rFont val="宋体"/>
        <charset val="134"/>
      </rPr>
      <t xml:space="preserve">就业务工、收益分红
</t>
    </r>
    <r>
      <rPr>
        <b/>
        <sz val="12"/>
        <rFont val="宋体"/>
        <charset val="134"/>
      </rPr>
      <t>绩效目标：</t>
    </r>
    <r>
      <rPr>
        <sz val="12"/>
        <rFont val="宋体"/>
        <charset val="134"/>
      </rPr>
      <t>项目建成后，承包期内由经营主体负责管护，村集体进行监管。年预计增收4万元，收益按照60%用于对全村61户178人脱贫户和监测户分红，40%用于壮大村集体经济；同时带动农户务工15人，户年务工增收2000元以上。</t>
    </r>
  </si>
  <si>
    <t>流沙崖村</t>
  </si>
  <si>
    <t>购置加工设施设备</t>
  </si>
  <si>
    <t>鹦鸽镇五朝堎社区山泉水加工厂</t>
  </si>
  <si>
    <r>
      <rPr>
        <b/>
        <sz val="12"/>
        <rFont val="宋体"/>
        <charset val="134"/>
      </rPr>
      <t>经营方式：</t>
    </r>
    <r>
      <rPr>
        <sz val="12"/>
        <rFont val="宋体"/>
        <charset val="134"/>
      </rPr>
      <t xml:space="preserve">入股经营
</t>
    </r>
    <r>
      <rPr>
        <b/>
        <sz val="12"/>
        <rFont val="宋体"/>
        <charset val="134"/>
      </rPr>
      <t>建设内容：</t>
    </r>
    <r>
      <rPr>
        <sz val="12"/>
        <rFont val="宋体"/>
        <charset val="134"/>
      </rPr>
      <t>1.在五朝塄社区内空地上建设长40米宽10米高6米框架厂房1座；160平方米净化车间（十万级）1座并配套全自动生产设备（含套袋机）；400立方米蓄水池1个；3吨地牛3个。2.购买20立方拉水罐车1辆；拉水货柜车1辆；水桶10000个。3.配齐其它必要的相关设施。</t>
    </r>
  </si>
  <si>
    <r>
      <rPr>
        <b/>
        <sz val="12"/>
        <rFont val="宋体"/>
        <charset val="134"/>
      </rPr>
      <t>项目产权归属：</t>
    </r>
    <r>
      <rPr>
        <sz val="12"/>
        <rFont val="宋体"/>
        <charset val="134"/>
      </rPr>
      <t xml:space="preserve">鹦鸽街村股份经济合作社
</t>
    </r>
    <r>
      <rPr>
        <b/>
        <sz val="12"/>
        <rFont val="宋体"/>
        <charset val="134"/>
      </rPr>
      <t>后续管护</t>
    </r>
    <r>
      <rPr>
        <sz val="12"/>
        <rFont val="宋体"/>
        <charset val="134"/>
      </rPr>
      <t xml:space="preserve">：鹦鸽街村股份经济合作社 
</t>
    </r>
    <r>
      <rPr>
        <b/>
        <sz val="12"/>
        <rFont val="宋体"/>
        <charset val="134"/>
      </rPr>
      <t>联农带农机制：</t>
    </r>
    <r>
      <rPr>
        <sz val="12"/>
        <rFont val="宋体"/>
        <charset val="134"/>
      </rPr>
      <t xml:space="preserve">就业务工、收益分红
</t>
    </r>
    <r>
      <rPr>
        <b/>
        <sz val="12"/>
        <rFont val="宋体"/>
        <charset val="134"/>
      </rPr>
      <t>绩效目标：</t>
    </r>
    <r>
      <rPr>
        <sz val="12"/>
        <rFont val="宋体"/>
        <charset val="134"/>
      </rPr>
      <t>项目建成后，由经营主体进行后续管护，村集体管护责任人跟进监督。一是年集体经济预计增收20万元，40%（8万元）用于壮大村集体经济，60%（12万元）用于全村307户965人分红，其中脱贫户129户418人。二是带动五朝塄易地搬迁群众进厂务工10人，预计每人每年收入2万元。</t>
    </r>
  </si>
  <si>
    <t>鹦鸽街村</t>
  </si>
  <si>
    <t>县发改局局</t>
  </si>
  <si>
    <t>设施设备</t>
  </si>
  <si>
    <t>岳玉平</t>
  </si>
  <si>
    <t>红星村农产品深加工项目</t>
  </si>
  <si>
    <r>
      <rPr>
        <b/>
        <sz val="12"/>
        <rFont val="宋体"/>
        <charset val="134"/>
      </rPr>
      <t>经营方式：</t>
    </r>
    <r>
      <rPr>
        <sz val="12"/>
        <rFont val="宋体"/>
        <charset val="134"/>
      </rPr>
      <t xml:space="preserve">自主经营                
</t>
    </r>
    <r>
      <rPr>
        <b/>
        <sz val="12"/>
        <rFont val="宋体"/>
        <charset val="134"/>
      </rPr>
      <t>建设内容：</t>
    </r>
    <r>
      <rPr>
        <sz val="12"/>
        <rFont val="宋体"/>
        <charset val="134"/>
      </rPr>
      <t>在红星村二组原敬老院院内，将原房屋改造对蔬菜、水果、豆类等农产品进行深加工、包装、销售为一体的现代化生产车间,长46米*宽810米。（去皮机BYQPJ-302、切片机BYQP-500、提升机 BYTS-2000、气泡清洗机 BYQX-3500、漂烫流水线 BYPT-4500、冷却流水线 BYYL-5500、浸泡池 BYJPC-2000、 真空低温油炸机 BYZKYZJ-800、真空冻干干燥 BYDWDG-500、翻料器 BYFLQ-1200、摊凉平台 BYTL-2000、0.6T蒸汽发生器 BYZQFS-600、 反渗透 BYFST-1T、工业冷却塔 BYLQT-30T 台、 螺杆气泵 5.5KW。）</t>
    </r>
  </si>
  <si>
    <r>
      <rPr>
        <b/>
        <sz val="12"/>
        <rFont val="宋体"/>
        <charset val="134"/>
        <scheme val="minor"/>
      </rPr>
      <t>项目产权归属：</t>
    </r>
    <r>
      <rPr>
        <sz val="12"/>
        <rFont val="宋体"/>
        <charset val="134"/>
      </rPr>
      <t xml:space="preserve">红星村股份经济合作社   
</t>
    </r>
    <r>
      <rPr>
        <b/>
        <sz val="12"/>
        <rFont val="宋体"/>
        <charset val="134"/>
      </rPr>
      <t>后续管护：</t>
    </r>
    <r>
      <rPr>
        <sz val="12"/>
        <rFont val="宋体"/>
        <charset val="134"/>
      </rPr>
      <t xml:space="preserve">红星村股份经济合作社 
</t>
    </r>
    <r>
      <rPr>
        <b/>
        <sz val="12"/>
        <rFont val="宋体"/>
        <charset val="134"/>
      </rPr>
      <t>联农带农机制：</t>
    </r>
    <r>
      <rPr>
        <sz val="12"/>
        <rFont val="宋体"/>
        <charset val="134"/>
      </rPr>
      <t xml:space="preserve">就业务工、收益分红
</t>
    </r>
    <r>
      <rPr>
        <b/>
        <sz val="12"/>
        <rFont val="宋体"/>
        <charset val="134"/>
      </rPr>
      <t>绩效目标：</t>
    </r>
    <r>
      <rPr>
        <sz val="12"/>
        <rFont val="宋体"/>
        <charset val="134"/>
      </rPr>
      <t>建成后，项目后期管护由红星村负责，预计年收益20万元，收益的60%用所有农户分红，40%留作村集体发展中小型公益事业，增加就业岗位15个，安置本村群众入园务工增加收入。</t>
    </r>
  </si>
  <si>
    <t>加工生产车间及设施采购</t>
  </si>
  <si>
    <t>3.配套设施项目</t>
  </si>
  <si>
    <t>②产业园（区）</t>
  </si>
  <si>
    <t>马耳山村树莓园产业提升项目（二期）</t>
  </si>
  <si>
    <r>
      <rPr>
        <b/>
        <sz val="12"/>
        <rFont val="宋体"/>
        <charset val="134"/>
      </rPr>
      <t>经营方式：</t>
    </r>
    <r>
      <rPr>
        <sz val="12"/>
        <rFont val="宋体"/>
        <charset val="134"/>
      </rPr>
      <t xml:space="preserve">入股经营
</t>
    </r>
    <r>
      <rPr>
        <b/>
        <sz val="12"/>
        <rFont val="宋体"/>
        <charset val="134"/>
      </rPr>
      <t>项目内容：：</t>
    </r>
    <r>
      <rPr>
        <sz val="12"/>
        <rFont val="宋体"/>
        <charset val="134"/>
      </rPr>
      <t>新建设施大棚9600平方米（其中：宽5米*均长56米左右的33个，宽2.5米*长45米左右的4个），棚架为镀锌钢管、棚膜为慢反射PO膜，配备卷帘机66个。</t>
    </r>
  </si>
  <si>
    <r>
      <rPr>
        <b/>
        <sz val="12"/>
        <rFont val="宋体"/>
        <charset val="134"/>
      </rPr>
      <t>产权归属：</t>
    </r>
    <r>
      <rPr>
        <sz val="12"/>
        <rFont val="宋体"/>
        <charset val="134"/>
      </rPr>
      <t xml:space="preserve">马耳山村股份经济合作社。
</t>
    </r>
    <r>
      <rPr>
        <b/>
        <sz val="12"/>
        <rFont val="宋体"/>
        <charset val="134"/>
      </rPr>
      <t>后续管护：</t>
    </r>
    <r>
      <rPr>
        <sz val="12"/>
        <rFont val="宋体"/>
        <charset val="134"/>
      </rPr>
      <t xml:space="preserve">马耳山村股份经济合作社。
</t>
    </r>
    <r>
      <rPr>
        <b/>
        <sz val="12"/>
        <rFont val="宋体"/>
        <charset val="134"/>
      </rPr>
      <t>联农带农机制：</t>
    </r>
    <r>
      <rPr>
        <sz val="12"/>
        <rFont val="宋体"/>
        <charset val="134"/>
      </rPr>
      <t xml:space="preserve">就业务工、收益分红
</t>
    </r>
    <r>
      <rPr>
        <b/>
        <sz val="12"/>
        <rFont val="宋体"/>
        <charset val="134"/>
      </rPr>
      <t>绩效目标：</t>
    </r>
    <r>
      <rPr>
        <sz val="12"/>
        <rFont val="宋体"/>
        <charset val="134"/>
      </rPr>
      <t>项目建成后，预计年集体经济收益增加3万元；收益按照60%用于对全村98户351人脱贫户和监测户分红，40%用于壮大村集体经济；同时吸纳本村剩余劳动力20余人入园务工，带动群众增收，户年均增收1万元。</t>
    </r>
  </si>
  <si>
    <t>马耳山村</t>
  </si>
  <si>
    <t>树莓产业园提升</t>
  </si>
  <si>
    <t>拐里蔬菜产业园排水渠项目</t>
  </si>
  <si>
    <r>
      <rPr>
        <b/>
        <sz val="12"/>
        <rFont val="宋体"/>
        <charset val="134"/>
      </rPr>
      <t>经营方式：入股经营</t>
    </r>
    <r>
      <rPr>
        <sz val="12"/>
        <rFont val="宋体"/>
        <charset val="134"/>
      </rPr>
      <t xml:space="preserve">
</t>
    </r>
    <r>
      <rPr>
        <b/>
        <sz val="12"/>
        <rFont val="宋体"/>
        <charset val="134"/>
      </rPr>
      <t>项目内容：：</t>
    </r>
    <r>
      <rPr>
        <sz val="12"/>
        <rFont val="宋体"/>
        <charset val="134"/>
      </rPr>
      <t>1.新建300x300钢筋混凝土盖板1894m，400x400混凝土排水明渠760m，600x800混凝土排水明渠603m。2.新建排水管道DN300双壁波纹管110m，DN400双壁波纹管776m，Ø110PVC连接管及落水管360m。3.雨水检查井及转化井共39座，雨水集水口84处。</t>
    </r>
  </si>
  <si>
    <r>
      <rPr>
        <b/>
        <sz val="12"/>
        <rFont val="宋体"/>
        <charset val="134"/>
      </rPr>
      <t>产权归属：</t>
    </r>
    <r>
      <rPr>
        <sz val="12"/>
        <rFont val="宋体"/>
        <charset val="134"/>
      </rPr>
      <t xml:space="preserve">拐里村股份经济合作社
</t>
    </r>
    <r>
      <rPr>
        <b/>
        <sz val="12"/>
        <rFont val="宋体"/>
        <charset val="134"/>
      </rPr>
      <t>后续管护：</t>
    </r>
    <r>
      <rPr>
        <sz val="12"/>
        <rFont val="宋体"/>
        <charset val="134"/>
      </rPr>
      <t xml:space="preserve">拐里村股份经济合作社
</t>
    </r>
    <r>
      <rPr>
        <b/>
        <sz val="12"/>
        <rFont val="宋体"/>
        <charset val="134"/>
      </rPr>
      <t>联农带农机制：</t>
    </r>
    <r>
      <rPr>
        <sz val="12"/>
        <rFont val="宋体"/>
        <charset val="134"/>
      </rPr>
      <t xml:space="preserve">就业务工、收益分红                                     </t>
    </r>
    <r>
      <rPr>
        <b/>
        <sz val="12"/>
        <rFont val="宋体"/>
        <charset val="134"/>
      </rPr>
      <t>绩效目标：</t>
    </r>
    <r>
      <rPr>
        <sz val="12"/>
        <rFont val="宋体"/>
        <charset val="134"/>
      </rPr>
      <t>项目建成后，预计年收益9万元，其中：40%用于壮大村集体经济，60%用于145户514人群众分红，每户400元，带动附近脱贫群众务工增收，年收入增加1000元。</t>
    </r>
  </si>
  <si>
    <t>园区配套建设</t>
  </si>
  <si>
    <t>咀头镇拐里村有机蔬菜示范园建设项目</t>
  </si>
  <si>
    <r>
      <rPr>
        <b/>
        <sz val="12"/>
        <rFont val="宋体"/>
        <charset val="134"/>
      </rPr>
      <t>经营方式：</t>
    </r>
    <r>
      <rPr>
        <sz val="12"/>
        <rFont val="宋体"/>
        <charset val="134"/>
      </rPr>
      <t xml:space="preserve">承包经营
</t>
    </r>
    <r>
      <rPr>
        <b/>
        <sz val="12"/>
        <rFont val="宋体"/>
        <charset val="134"/>
      </rPr>
      <t>建设内容：</t>
    </r>
    <r>
      <rPr>
        <sz val="12"/>
        <rFont val="宋体"/>
        <charset val="134"/>
      </rPr>
      <t>新建225㎡冷库1座，375㎡包装车间1处，购置冷库设备3套，包装车间设备1套。</t>
    </r>
  </si>
  <si>
    <r>
      <rPr>
        <b/>
        <sz val="12"/>
        <rFont val="宋体"/>
        <charset val="134"/>
        <scheme val="minor"/>
      </rPr>
      <t>产权归属：</t>
    </r>
    <r>
      <rPr>
        <sz val="12"/>
        <rFont val="宋体"/>
        <charset val="134"/>
      </rPr>
      <t xml:space="preserve">拐里村股份经济合作社     
</t>
    </r>
    <r>
      <rPr>
        <b/>
        <sz val="12"/>
        <rFont val="宋体"/>
        <charset val="134"/>
      </rPr>
      <t>后续管护：</t>
    </r>
    <r>
      <rPr>
        <sz val="12"/>
        <rFont val="宋体"/>
        <charset val="134"/>
      </rPr>
      <t xml:space="preserve">拐里村股份经济合作社    
</t>
    </r>
    <r>
      <rPr>
        <b/>
        <sz val="12"/>
        <rFont val="宋体"/>
        <charset val="134"/>
      </rPr>
      <t>联农带农机制：</t>
    </r>
    <r>
      <rPr>
        <sz val="12"/>
        <rFont val="宋体"/>
        <charset val="134"/>
      </rPr>
      <t xml:space="preserve">就业务工、收益分红
</t>
    </r>
    <r>
      <rPr>
        <b/>
        <sz val="12"/>
        <rFont val="宋体"/>
        <charset val="134"/>
      </rPr>
      <t>绩效目标：</t>
    </r>
    <r>
      <rPr>
        <sz val="12"/>
        <rFont val="宋体"/>
        <charset val="134"/>
      </rPr>
      <t>项目建成后，由经营主体进行后续管护，村集体管护责任人跟进监督。预计年收益增加16万元，其中：40%用于壮大村集体经济，60%用于145户514人群众分红，每户660元，带动附近脱贫群众务工增收，年收入增加1000元。</t>
    </r>
  </si>
  <si>
    <t>设施设备购置</t>
  </si>
  <si>
    <t>皂角湾村郎坝稻田配套设施建设项目</t>
  </si>
  <si>
    <r>
      <rPr>
        <b/>
        <sz val="12"/>
        <rFont val="宋体"/>
        <charset val="134"/>
      </rPr>
      <t>经营方式：</t>
    </r>
    <r>
      <rPr>
        <sz val="12"/>
        <rFont val="宋体"/>
        <charset val="134"/>
      </rPr>
      <t xml:space="preserve">承包经营 
</t>
    </r>
    <r>
      <rPr>
        <b/>
        <sz val="12"/>
        <rFont val="宋体"/>
        <charset val="134"/>
      </rPr>
      <t>项目内容：：</t>
    </r>
    <r>
      <rPr>
        <sz val="12"/>
        <rFont val="宋体"/>
        <charset val="134"/>
      </rPr>
      <t>改造提升稻田150亩，新建钢结构育苗大棚三座（单个60*20m）。新建排水渠145m(深50宽40cm)，铺设排水波纹管1800m（规格300mm），检查井15座（正方形85cm*85cm井壁厚35cm，深60cm），边坡加固17m（高220cm底80顶50cm），鱼塘清淤增加防护栏杆（不锈钢护栏140m）。旧挡墙维修260㎡，稻田排水管道350m（规格300mm），浆砌片石挡墙138m（底138cm顶65cm），配套相关设施。</t>
    </r>
  </si>
  <si>
    <t>2024年4月至10月</t>
  </si>
  <si>
    <r>
      <rPr>
        <b/>
        <sz val="12"/>
        <rFont val="宋体"/>
        <charset val="134"/>
      </rPr>
      <t>产权归属：</t>
    </r>
    <r>
      <rPr>
        <sz val="12"/>
        <rFont val="宋体"/>
        <charset val="134"/>
      </rPr>
      <t xml:space="preserve">皂角湾村股份经济合作社。
</t>
    </r>
    <r>
      <rPr>
        <b/>
        <sz val="12"/>
        <rFont val="宋体"/>
        <charset val="134"/>
      </rPr>
      <t>后续管护：</t>
    </r>
    <r>
      <rPr>
        <sz val="12"/>
        <rFont val="宋体"/>
        <charset val="134"/>
      </rPr>
      <t xml:space="preserve">皂角湾村股份经济合作社。在承包期内由经营主体进行管护，村集体管护责任人跟进监督。
</t>
    </r>
    <r>
      <rPr>
        <b/>
        <sz val="12"/>
        <rFont val="宋体"/>
        <charset val="134"/>
      </rPr>
      <t>联农带农机制：</t>
    </r>
    <r>
      <rPr>
        <sz val="12"/>
        <rFont val="宋体"/>
        <charset val="134"/>
      </rPr>
      <t xml:space="preserve">土地流转、就业务工、收益分红
</t>
    </r>
    <r>
      <rPr>
        <b/>
        <sz val="12"/>
        <rFont val="宋体"/>
        <charset val="134"/>
      </rPr>
      <t>绩效目标：</t>
    </r>
    <r>
      <rPr>
        <sz val="12"/>
        <rFont val="宋体"/>
        <charset val="134"/>
      </rPr>
      <t>项目建成后，年预计收入8万元。收益的60%约4.8万元用于全村125户399人（其中脱贫户65户212人）分红，户均380元；40%留作村集体，进一步壮大村集体经济。带动附近脱贫群众100余人务工增收，年户均增收2000元。</t>
    </r>
  </si>
  <si>
    <t>黄柏塬镇皂角湾村</t>
  </si>
  <si>
    <t>稻田及配套设施建设</t>
  </si>
  <si>
    <t>5.金融保险配套项目</t>
  </si>
  <si>
    <t>①小额贷款贴息</t>
  </si>
  <si>
    <t>2024年小额信贷及互助资金贴息项目</t>
  </si>
  <si>
    <r>
      <rPr>
        <b/>
        <sz val="12"/>
        <rFont val="宋体"/>
        <charset val="134"/>
      </rPr>
      <t>项目内容：</t>
    </r>
    <r>
      <rPr>
        <sz val="12"/>
        <rFont val="宋体"/>
        <charset val="134"/>
      </rPr>
      <t>计划对获贷小额到户贴息贷款及互助资金委托贷款的700户脱贫户、监测户进行贴息</t>
    </r>
  </si>
  <si>
    <r>
      <rPr>
        <b/>
        <sz val="12"/>
        <rFont val="宋体"/>
        <charset val="134"/>
      </rPr>
      <t>绩效目标：</t>
    </r>
    <r>
      <rPr>
        <sz val="12"/>
        <rFont val="宋体"/>
        <charset val="134"/>
      </rPr>
      <t>通过存量及新增小额到户贴息贷款和互助资金贷款贴息，计划为700户脱贫户和监测户补助贷款贴息150万元，支持其发展蔬菜种植、休闲旅游、中药材种植等产业。</t>
    </r>
  </si>
  <si>
    <t>各镇</t>
  </si>
  <si>
    <t>各村</t>
  </si>
  <si>
    <t>乡村振兴局</t>
  </si>
  <si>
    <t>信贷贴息</t>
  </si>
  <si>
    <t>徐小平</t>
  </si>
  <si>
    <t>……</t>
  </si>
  <si>
    <t>二、就业项目</t>
  </si>
  <si>
    <t>1.务工补助</t>
  </si>
  <si>
    <t>①交通费补助</t>
  </si>
  <si>
    <t>跨省务工交通补贴</t>
  </si>
  <si>
    <r>
      <rPr>
        <b/>
        <sz val="12"/>
        <rFont val="宋体"/>
        <charset val="134"/>
      </rPr>
      <t>项目内容：</t>
    </r>
    <r>
      <rPr>
        <sz val="12"/>
        <rFont val="宋体"/>
        <charset val="134"/>
      </rPr>
      <t>按政策对全县1400名外出务工脱贫劳动力发放跨省就业一次性交通补助，每人500元，共计70万元。</t>
    </r>
  </si>
  <si>
    <r>
      <rPr>
        <b/>
        <sz val="12"/>
        <rFont val="宋体"/>
        <charset val="134"/>
      </rPr>
      <t>绩效目标：</t>
    </r>
    <r>
      <rPr>
        <sz val="12"/>
        <rFont val="宋体"/>
        <charset val="134"/>
      </rPr>
      <t>通过对1400名脱贫劳动力发放跨省务工交通补贴，人均增收500元，巩固脱贫成果。</t>
    </r>
  </si>
  <si>
    <t>44个村</t>
  </si>
  <si>
    <t>太白县乡村振兴局</t>
  </si>
  <si>
    <t>补贴发放</t>
  </si>
  <si>
    <t>马鸿天</t>
  </si>
  <si>
    <t>3.创业</t>
  </si>
  <si>
    <t>①创业培训</t>
  </si>
  <si>
    <t>农村致富带头人培训</t>
  </si>
  <si>
    <r>
      <rPr>
        <b/>
        <sz val="12"/>
        <rFont val="宋体"/>
        <charset val="134"/>
      </rPr>
      <t>项目内容：</t>
    </r>
    <r>
      <rPr>
        <sz val="12"/>
        <rFont val="宋体"/>
        <charset val="134"/>
      </rPr>
      <t>对全县农村致富带头人进行培训，计划培训250人次以上。</t>
    </r>
  </si>
  <si>
    <r>
      <rPr>
        <b/>
        <sz val="12"/>
        <rFont val="宋体"/>
        <charset val="134"/>
      </rPr>
      <t>绩效目标：</t>
    </r>
    <r>
      <rPr>
        <sz val="12"/>
        <rFont val="宋体"/>
        <charset val="134"/>
      </rPr>
      <t>可带动全县五大产业发展，进一步提高群众收入，延伸产业链条，带动农户人均增收500元。</t>
    </r>
  </si>
  <si>
    <t>致富带头人培训</t>
  </si>
  <si>
    <t>4.乡村工匠</t>
  </si>
  <si>
    <t>①乡村工匠培育培训</t>
  </si>
  <si>
    <t>乡村建设工匠培训</t>
  </si>
  <si>
    <r>
      <rPr>
        <b/>
        <sz val="12"/>
        <rFont val="宋体"/>
        <charset val="134"/>
      </rPr>
      <t>项目内容：</t>
    </r>
    <r>
      <rPr>
        <sz val="12"/>
        <rFont val="宋体"/>
        <charset val="134"/>
      </rPr>
      <t>开展1次50人左右的乡村建设工匠培训</t>
    </r>
  </si>
  <si>
    <r>
      <rPr>
        <b/>
        <sz val="12"/>
        <rFont val="宋体"/>
        <charset val="134"/>
      </rPr>
      <t>绩效目标：</t>
    </r>
    <r>
      <rPr>
        <sz val="12"/>
        <rFont val="宋体"/>
        <charset val="134"/>
      </rPr>
      <t>提高乡村建设工匠专业技术能力</t>
    </r>
  </si>
  <si>
    <t>住建局</t>
  </si>
  <si>
    <t>蔺建林</t>
  </si>
  <si>
    <t>5.公益性岗位</t>
  </si>
  <si>
    <t>①公益性岗位</t>
  </si>
  <si>
    <t>小型水利工程设施管护项目</t>
  </si>
  <si>
    <r>
      <rPr>
        <b/>
        <sz val="12"/>
        <rFont val="宋体"/>
        <charset val="134"/>
      </rPr>
      <t>项目内容：</t>
    </r>
    <r>
      <rPr>
        <sz val="12"/>
        <rFont val="宋体"/>
        <charset val="134"/>
      </rPr>
      <t>对全县44个行政村已建成投运的农村水源地管网、净水消毒设备日常运营等进行管理维护，每村至少聘请1人进行管护，按时发放相应补助。</t>
    </r>
  </si>
  <si>
    <t>2024年1-12月</t>
  </si>
  <si>
    <r>
      <rPr>
        <b/>
        <sz val="12"/>
        <rFont val="宋体"/>
        <charset val="134"/>
      </rPr>
      <t>绩效目标：</t>
    </r>
    <r>
      <rPr>
        <sz val="12"/>
        <rFont val="宋体"/>
        <charset val="134"/>
      </rPr>
      <t>保障农村小型水利设施正常运行，巩固提升脱贫成效</t>
    </r>
  </si>
  <si>
    <t>7镇</t>
  </si>
  <si>
    <t>县水利局</t>
  </si>
  <si>
    <t>水管员补助</t>
  </si>
  <si>
    <t>刘琦</t>
  </si>
  <si>
    <t>太白县农村污水处理设施运行维护项目</t>
  </si>
  <si>
    <r>
      <rPr>
        <b/>
        <sz val="12"/>
        <rFont val="宋体"/>
        <charset val="134"/>
      </rPr>
      <t>项目内容：</t>
    </r>
    <r>
      <rPr>
        <sz val="12"/>
        <rFont val="宋体"/>
        <charset val="134"/>
      </rPr>
      <t>每村至少聘请1人，对咀头镇11个村（除李家沟村、白云村）安排5.5万元；靖口镇6个村安排3万元；桃川镇6个村安排3万元；鹦鸽镇10个村（除龙窝村）安排5万元；王家堎镇3个村安排1.5万元；太白河镇2个村安排1万元；黄柏塬镇3个村安排1.5万元，进行污水处理设施管护，发放相应补助。</t>
    </r>
  </si>
  <si>
    <t>2024年1月-12月</t>
  </si>
  <si>
    <r>
      <rPr>
        <b/>
        <sz val="12"/>
        <rFont val="宋体"/>
        <charset val="134"/>
      </rPr>
      <t>绩效目标：</t>
    </r>
    <r>
      <rPr>
        <sz val="12"/>
        <rFont val="宋体"/>
        <charset val="134"/>
      </rPr>
      <t>提高农村污水处理设施管护水平，确保已建成投运的农村污水处理设施正常运行，改善农村人居环境和生态环境，巩固脱贫成效。</t>
    </r>
  </si>
  <si>
    <t>41个村（除龙窝村、白云村、李家沟村）</t>
  </si>
  <si>
    <t>生态环境局分局</t>
  </si>
  <si>
    <t>基础设施管护补助</t>
  </si>
  <si>
    <t>韩静</t>
  </si>
  <si>
    <t>农村生活垃圾清运管理公益岗位项目</t>
  </si>
  <si>
    <r>
      <rPr>
        <b/>
        <sz val="12"/>
        <rFont val="宋体"/>
        <charset val="134"/>
      </rPr>
      <t>项目内容：</t>
    </r>
    <r>
      <rPr>
        <sz val="12"/>
        <rFont val="宋体"/>
        <charset val="134"/>
      </rPr>
      <t>每村至少聘请1人，对农村生活垃圾进行收集储运对设施进行维护，发放相应补助，每人每月补助不低于600元。</t>
    </r>
  </si>
  <si>
    <r>
      <rPr>
        <b/>
        <sz val="12"/>
        <rFont val="宋体"/>
        <charset val="134"/>
      </rPr>
      <t>绩效目标：</t>
    </r>
    <r>
      <rPr>
        <sz val="12"/>
        <rFont val="宋体"/>
        <charset val="134"/>
      </rPr>
      <t>提高农村生活垃圾治理水平，改善农村人居环境</t>
    </r>
  </si>
  <si>
    <t>基础设施管护</t>
  </si>
  <si>
    <t>农村公厕基础设施管护项目</t>
  </si>
  <si>
    <r>
      <rPr>
        <b/>
        <sz val="12"/>
        <rFont val="宋体"/>
        <charset val="134"/>
      </rPr>
      <t>项目内容：</t>
    </r>
    <r>
      <rPr>
        <sz val="12"/>
        <rFont val="宋体"/>
        <charset val="134"/>
      </rPr>
      <t>对全县44个行政村已建成的农村公厕进行管护。每村至少聘请1人，按时进行卫生清洁、巡检和设施维护，发放管护补助。</t>
    </r>
  </si>
  <si>
    <r>
      <rPr>
        <b/>
        <sz val="12"/>
        <rFont val="宋体"/>
        <charset val="134"/>
      </rPr>
      <t>绩效目标：</t>
    </r>
    <r>
      <rPr>
        <sz val="12"/>
        <rFont val="宋体"/>
        <charset val="134"/>
      </rPr>
      <t>提高农村公厕基础设施管护水平，保障农村公厕清洁及正常运行，有效改善农村整体卫生水平和农民健康水平，促进新农村新面貌建设。</t>
    </r>
  </si>
  <si>
    <t>44村</t>
  </si>
  <si>
    <t>三、乡村建设行动</t>
  </si>
  <si>
    <t>1.农村基础设施（含产业配套基础设施）</t>
  </si>
  <si>
    <t>①农村道路建设（通村路、通户路、小型桥梁等）</t>
  </si>
  <si>
    <t>太白县凉峪村二组至四组通村公路改造项目</t>
  </si>
  <si>
    <r>
      <rPr>
        <b/>
        <sz val="12"/>
        <rFont val="宋体"/>
        <charset val="134"/>
      </rPr>
      <t>项目内容：</t>
    </r>
    <r>
      <rPr>
        <sz val="12"/>
        <rFont val="宋体"/>
        <charset val="134"/>
      </rPr>
      <t>改造通村公路长度457米，路基宽5.5米，路面宽4.5米，厚18厘米</t>
    </r>
  </si>
  <si>
    <t>2024年3月至11月</t>
  </si>
  <si>
    <r>
      <rPr>
        <b/>
        <sz val="12"/>
        <rFont val="宋体"/>
        <charset val="134"/>
      </rPr>
      <t>产权归属：</t>
    </r>
    <r>
      <rPr>
        <sz val="12"/>
        <rFont val="宋体"/>
        <charset val="134"/>
      </rPr>
      <t xml:space="preserve">咀头镇凉峪村
</t>
    </r>
    <r>
      <rPr>
        <b/>
        <sz val="12"/>
        <rFont val="宋体"/>
        <charset val="134"/>
      </rPr>
      <t>绩效目标：</t>
    </r>
    <r>
      <rPr>
        <sz val="12"/>
        <rFont val="宋体"/>
        <charset val="134"/>
      </rPr>
      <t>项目建成后，将方便群众生产生活和出行，惠及群众257人（其中脱贫户28户73人），巩固提升脱贫成效。形成资产由村集体明确专人进行管护。</t>
    </r>
  </si>
  <si>
    <t>凉峪村</t>
  </si>
  <si>
    <t>太白县交通运输局</t>
  </si>
  <si>
    <t>道路维修</t>
  </si>
  <si>
    <t>杨伟哲</t>
  </si>
  <si>
    <t>2024年黄柏塬镇黄柏塬村三组杨家碥挡墙项目</t>
  </si>
  <si>
    <r>
      <rPr>
        <sz val="12"/>
        <rFont val="宋体"/>
        <charset val="134"/>
      </rPr>
      <t xml:space="preserve">
</t>
    </r>
    <r>
      <rPr>
        <b/>
        <sz val="12"/>
        <rFont val="宋体"/>
        <charset val="134"/>
      </rPr>
      <t>项目内容：</t>
    </r>
    <r>
      <rPr>
        <sz val="12"/>
        <rFont val="宋体"/>
        <charset val="134"/>
      </rPr>
      <t>浆砌挡墙高3-10m，长129m，厚0.74-1.89m，共计：1522.1m³,片石混凝土：809.9m³，片石护坡：205.5m³，墙背回填：2745m³；填土方450m³，砼路面恢复90㎡</t>
    </r>
  </si>
  <si>
    <r>
      <rPr>
        <b/>
        <sz val="12"/>
        <rFont val="宋体"/>
        <charset val="134"/>
      </rPr>
      <t>产权归属：</t>
    </r>
    <r>
      <rPr>
        <sz val="12"/>
        <rFont val="宋体"/>
        <charset val="134"/>
      </rPr>
      <t xml:space="preserve">黄柏塬镇黄柏塬村
</t>
    </r>
    <r>
      <rPr>
        <b/>
        <sz val="12"/>
        <rFont val="宋体"/>
        <charset val="134"/>
      </rPr>
      <t>绩效目标：</t>
    </r>
    <r>
      <rPr>
        <sz val="12"/>
        <rFont val="宋体"/>
        <charset val="134"/>
      </rPr>
      <t>项目建成后，将方便群众生产生活和出行，惠及群众293户830人（其中脱贫户20户35人），巩固提升脱贫成效。形成资产由村集体明确专人进行管护。</t>
    </r>
  </si>
  <si>
    <t>黄柏塬村</t>
  </si>
  <si>
    <t>流沙崖村2024年巷道硬化项目</t>
  </si>
  <si>
    <r>
      <rPr>
        <sz val="12"/>
        <rFont val="宋体"/>
        <charset val="134"/>
      </rPr>
      <t xml:space="preserve">
</t>
    </r>
    <r>
      <rPr>
        <b/>
        <sz val="12"/>
        <rFont val="宋体"/>
        <charset val="134"/>
      </rPr>
      <t>项目建设内容：</t>
    </r>
    <r>
      <rPr>
        <sz val="12"/>
        <rFont val="宋体"/>
        <charset val="134"/>
      </rPr>
      <t>对一组新村损毁巷道重新铺设路面长230米，宽度6米，厚0.15米，共计1380平方米，改造1米*1米污水观查井15座。</t>
    </r>
  </si>
  <si>
    <t>2024年5月至8月</t>
  </si>
  <si>
    <r>
      <rPr>
        <b/>
        <sz val="12"/>
        <rFont val="宋体"/>
        <charset val="134"/>
      </rPr>
      <t>产权归属：</t>
    </r>
    <r>
      <rPr>
        <sz val="12"/>
        <rFont val="宋体"/>
        <charset val="134"/>
      </rPr>
      <t xml:space="preserve">流沙崖村民委员会
</t>
    </r>
    <r>
      <rPr>
        <b/>
        <sz val="12"/>
        <rFont val="宋体"/>
        <charset val="134"/>
      </rPr>
      <t>绩效目标：</t>
    </r>
    <r>
      <rPr>
        <sz val="12"/>
        <rFont val="宋体"/>
        <charset val="134"/>
      </rPr>
      <t>项目建成后，解决全村140户475人（其中脱贫户63户195人）生产生活及出行问题，巩固提升脱贫成效。形成资产由村集体明确专人进行管护。</t>
    </r>
  </si>
  <si>
    <t xml:space="preserve"> 否</t>
  </si>
  <si>
    <t>县交通运输局</t>
  </si>
  <si>
    <t>冉明远</t>
  </si>
  <si>
    <t>4</t>
  </si>
  <si>
    <t>2024年靖口镇凉水泉村水毁道路修复</t>
  </si>
  <si>
    <r>
      <rPr>
        <sz val="12"/>
        <rFont val="宋体"/>
        <charset val="134"/>
      </rPr>
      <t xml:space="preserve">
</t>
    </r>
    <r>
      <rPr>
        <b/>
        <sz val="12"/>
        <rFont val="宋体"/>
        <charset val="134"/>
      </rPr>
      <t>项目内容：</t>
    </r>
    <r>
      <rPr>
        <sz val="12"/>
        <rFont val="宋体"/>
        <charset val="134"/>
      </rPr>
      <t>一组水泥路悬空修复长35m，浆砌片石挡墙高2.5m，宽0.74m，计82.95m</t>
    </r>
    <r>
      <rPr>
        <vertAlign val="superscript"/>
        <sz val="12"/>
        <rFont val="宋体"/>
        <charset val="134"/>
      </rPr>
      <t>3</t>
    </r>
    <r>
      <rPr>
        <sz val="12"/>
        <rFont val="宋体"/>
        <charset val="134"/>
      </rPr>
      <t>，上挡墙长20m，高3m，宽0.74m，计54.8m</t>
    </r>
    <r>
      <rPr>
        <vertAlign val="superscript"/>
        <sz val="12"/>
        <rFont val="宋体"/>
        <charset val="134"/>
      </rPr>
      <t>3</t>
    </r>
    <r>
      <rPr>
        <sz val="12"/>
        <rFont val="宋体"/>
        <charset val="134"/>
      </rPr>
      <t>；庄科地桥浆砌片石挡墙长13m，高6m，宽1.22m，计107.77m</t>
    </r>
    <r>
      <rPr>
        <vertAlign val="superscript"/>
        <sz val="12"/>
        <rFont val="宋体"/>
        <charset val="134"/>
      </rPr>
      <t>3</t>
    </r>
    <r>
      <rPr>
        <sz val="12"/>
        <rFont val="宋体"/>
        <charset val="134"/>
      </rPr>
      <t>；二组铁家山浆砌片石挡墙长120m，高2.5m，宽0.74m，计284.4m</t>
    </r>
    <r>
      <rPr>
        <vertAlign val="superscript"/>
        <sz val="12"/>
        <rFont val="宋体"/>
        <charset val="134"/>
      </rPr>
      <t>3</t>
    </r>
    <r>
      <rPr>
        <sz val="12"/>
        <rFont val="宋体"/>
        <charset val="134"/>
      </rPr>
      <t>，李茂坟浆砌片石挡墙长45高3米，宽0.74，计123.3m</t>
    </r>
    <r>
      <rPr>
        <vertAlign val="superscript"/>
        <sz val="12"/>
        <rFont val="宋体"/>
        <charset val="134"/>
      </rPr>
      <t>3</t>
    </r>
    <r>
      <rPr>
        <sz val="12"/>
        <rFont val="宋体"/>
        <charset val="134"/>
      </rPr>
      <t>，上唐桥八字墙悬空浆砌片石墙修复长27m，高1.5m，宽0.6m，计35.1m</t>
    </r>
    <r>
      <rPr>
        <vertAlign val="superscript"/>
        <sz val="12"/>
        <rFont val="宋体"/>
        <charset val="134"/>
      </rPr>
      <t>3</t>
    </r>
    <r>
      <rPr>
        <sz val="12"/>
        <rFont val="宋体"/>
        <charset val="134"/>
      </rPr>
      <t>；三组道路悬空2处，长60m，高3.5m，宽0.9m，计226.8m</t>
    </r>
    <r>
      <rPr>
        <vertAlign val="superscript"/>
        <sz val="12"/>
        <rFont val="宋体"/>
        <charset val="134"/>
      </rPr>
      <t>3</t>
    </r>
    <r>
      <rPr>
        <sz val="12"/>
        <rFont val="宋体"/>
        <charset val="134"/>
      </rPr>
      <t>，老眼路悬空加固长50m.3.5m，宽0.9m，计189m</t>
    </r>
    <r>
      <rPr>
        <vertAlign val="superscript"/>
        <sz val="12"/>
        <rFont val="宋体"/>
        <charset val="134"/>
      </rPr>
      <t>3</t>
    </r>
    <r>
      <rPr>
        <sz val="12"/>
        <rFont val="宋体"/>
        <charset val="134"/>
      </rPr>
      <t>。清理塌方3940m</t>
    </r>
    <r>
      <rPr>
        <vertAlign val="superscript"/>
        <sz val="12"/>
        <rFont val="宋体"/>
        <charset val="134"/>
      </rPr>
      <t>3</t>
    </r>
    <r>
      <rPr>
        <sz val="12"/>
        <rFont val="宋体"/>
        <charset val="134"/>
      </rPr>
      <t>；处理病害路面450m，计770m</t>
    </r>
    <r>
      <rPr>
        <vertAlign val="superscript"/>
        <sz val="12"/>
        <rFont val="宋体"/>
        <charset val="134"/>
      </rPr>
      <t>2</t>
    </r>
    <r>
      <rPr>
        <sz val="12"/>
        <rFont val="宋体"/>
        <charset val="134"/>
      </rPr>
      <t>。</t>
    </r>
  </si>
  <si>
    <r>
      <rPr>
        <b/>
        <sz val="12"/>
        <rFont val="宋体"/>
        <charset val="134"/>
      </rPr>
      <t>产权归属：</t>
    </r>
    <r>
      <rPr>
        <sz val="12"/>
        <rFont val="宋体"/>
        <charset val="134"/>
      </rPr>
      <t xml:space="preserve">靖口镇凉水泉村
</t>
    </r>
    <r>
      <rPr>
        <b/>
        <sz val="12"/>
        <rFont val="宋体"/>
        <charset val="134"/>
      </rPr>
      <t>绩效目标：</t>
    </r>
    <r>
      <rPr>
        <sz val="12"/>
        <rFont val="宋体"/>
        <charset val="134"/>
      </rPr>
      <t>项目建成后，将方便群众生产生活和出行，惠及群众413人（其中脱贫户21户56人），巩固提升脱贫成效。形成资产由村集体明确专人进行管护。</t>
    </r>
  </si>
  <si>
    <t>凉水泉村</t>
  </si>
  <si>
    <t>2024年黄柏塬镇黄柏塬村二组大河滩挡墙项目</t>
  </si>
  <si>
    <r>
      <rPr>
        <b/>
        <sz val="12"/>
        <rFont val="宋体"/>
        <charset val="134"/>
      </rPr>
      <t xml:space="preserve">
项目内容：</t>
    </r>
    <r>
      <rPr>
        <sz val="12"/>
        <rFont val="宋体"/>
        <charset val="134"/>
      </rPr>
      <t>新建挡墙200米长、3米高、1.5米宽。</t>
    </r>
  </si>
  <si>
    <r>
      <rPr>
        <b/>
        <sz val="12"/>
        <rFont val="宋体"/>
        <charset val="134"/>
      </rPr>
      <t>产权归属：黄柏塬镇黄柏塬村
绩效目标：</t>
    </r>
    <r>
      <rPr>
        <sz val="12"/>
        <rFont val="宋体"/>
        <charset val="134"/>
      </rPr>
      <t>项目建成后，将方便群众生产生活和出行，惠及群众830人（其中脱贫户93户221人），巩固提升脱贫成效。形成资产由村集体明确专人进行管护。</t>
    </r>
  </si>
  <si>
    <t>2024年咀头镇黄凤山村三组北寺沟道路硬化工程</t>
  </si>
  <si>
    <r>
      <rPr>
        <b/>
        <sz val="12"/>
        <rFont val="宋体"/>
        <charset val="134"/>
      </rPr>
      <t>项目内容：</t>
    </r>
    <r>
      <rPr>
        <sz val="12"/>
        <rFont val="宋体"/>
        <charset val="134"/>
      </rPr>
      <t>黄凤山三组新建18cm水泥混凝土路面长553m，宽3.5米；40x40排水渠长483m，1-2.0m明板涵1道。</t>
    </r>
  </si>
  <si>
    <r>
      <rPr>
        <b/>
        <sz val="12"/>
        <rFont val="宋体"/>
        <charset val="134"/>
      </rPr>
      <t>产权归属：咀头镇黄凤山村
绩效目标：</t>
    </r>
    <r>
      <rPr>
        <sz val="12"/>
        <rFont val="宋体"/>
        <charset val="134"/>
      </rPr>
      <t>项目建成后，将方便群众生产生活和出行，惠及群众654人（其中脱贫户25户112人），巩固提升脱贫成效。形成资产由村集体明确专人进行管护。</t>
    </r>
  </si>
  <si>
    <t>黄凤山</t>
  </si>
  <si>
    <t>2024年太白河镇兴隆村水毁修复项目</t>
  </si>
  <si>
    <r>
      <rPr>
        <sz val="12"/>
        <rFont val="宋体"/>
        <charset val="134"/>
      </rPr>
      <t xml:space="preserve">
</t>
    </r>
    <r>
      <rPr>
        <b/>
        <sz val="12"/>
        <rFont val="宋体"/>
        <charset val="134"/>
      </rPr>
      <t>项目内容</t>
    </r>
    <r>
      <rPr>
        <sz val="12"/>
        <rFont val="宋体"/>
        <charset val="134"/>
      </rPr>
      <t>：修复水毁道路1.5千米,其含2座板桥，板桥宽4米，长5米。</t>
    </r>
  </si>
  <si>
    <r>
      <rPr>
        <b/>
        <sz val="12"/>
        <rFont val="宋体"/>
        <charset val="134"/>
      </rPr>
      <t>产权归属：太白河镇兴隆村
绩效目标：</t>
    </r>
    <r>
      <rPr>
        <sz val="12"/>
        <rFont val="宋体"/>
        <charset val="134"/>
      </rPr>
      <t>项目建成后，将方便群众生产生活和出行，惠及群众1200人（其中脱贫户120户387人），巩固提升脱贫成效。形成资产由村集体明确专人进行管护。</t>
    </r>
  </si>
  <si>
    <t>2024年王家堎镇中明村水毁道路修复</t>
  </si>
  <si>
    <r>
      <rPr>
        <b/>
        <sz val="12"/>
        <rFont val="宋体"/>
        <charset val="134"/>
      </rPr>
      <t>项目内容：</t>
    </r>
    <r>
      <rPr>
        <sz val="12"/>
        <rFont val="宋体"/>
        <charset val="134"/>
      </rPr>
      <t>中明村四组通户路修建浆砌石挡墙长100米，平均高度10米（含地基)、宽度2米，计2189立方米；修建水泥道路长80米，宽3米，厚18CM，计240平方米。</t>
    </r>
  </si>
  <si>
    <r>
      <rPr>
        <b/>
        <sz val="12"/>
        <rFont val="宋体"/>
        <charset val="134"/>
      </rPr>
      <t>产权归属：</t>
    </r>
    <r>
      <rPr>
        <sz val="12"/>
        <rFont val="宋体"/>
        <charset val="134"/>
      </rPr>
      <t>王家堎镇中明村</t>
    </r>
    <r>
      <rPr>
        <b/>
        <sz val="12"/>
        <rFont val="宋体"/>
        <charset val="134"/>
      </rPr>
      <t xml:space="preserve">
绩效目标：</t>
    </r>
    <r>
      <rPr>
        <sz val="12"/>
        <rFont val="宋体"/>
        <charset val="134"/>
      </rPr>
      <t>项目建成后，将方便群众生产生活和出行，惠及群众38人（其中脱贫户8户21人），巩固提升脱贫成效。形成资产由村集体明确专人进行管护。</t>
    </r>
  </si>
  <si>
    <t>2024年鹦鸽镇瓦窑坡村水毁道路修复项目</t>
  </si>
  <si>
    <r>
      <rPr>
        <sz val="12"/>
        <rFont val="宋体"/>
        <charset val="134"/>
      </rPr>
      <t xml:space="preserve">
</t>
    </r>
    <r>
      <rPr>
        <b/>
        <sz val="12"/>
        <rFont val="宋体"/>
        <charset val="134"/>
      </rPr>
      <t>项目内容：</t>
    </r>
    <r>
      <rPr>
        <sz val="12"/>
        <rFont val="宋体"/>
        <charset val="134"/>
      </rPr>
      <t>一组水泥路面塌陷长15米宽4.5米，一组上庄、西头、二组北场挡墙长200米、高6米，马蹄湾道路悬空切挡墙长70米、高2米，鱼池岭道路塌陷长15 米、宽4.5米。</t>
    </r>
  </si>
  <si>
    <r>
      <rPr>
        <b/>
        <sz val="12"/>
        <rFont val="宋体"/>
        <charset val="134"/>
      </rPr>
      <t>产权归属：鹦鸽镇瓦窑坡村
绩效目标：</t>
    </r>
    <r>
      <rPr>
        <sz val="12"/>
        <rFont val="宋体"/>
        <charset val="134"/>
      </rPr>
      <t>项目建成后，将方便群众生产生活和出行，惠及群众1015人（其中脱贫户137户483人），巩固提升脱贫成效。形成资产由村集体明确专人进行管护。</t>
    </r>
  </si>
  <si>
    <t>288</t>
  </si>
  <si>
    <t>2024年鹦鸽镇六家村水毁道路修复项目</t>
  </si>
  <si>
    <r>
      <rPr>
        <b/>
        <sz val="12"/>
        <rFont val="宋体"/>
        <charset val="134"/>
      </rPr>
      <t>产权归属：</t>
    </r>
    <r>
      <rPr>
        <sz val="12"/>
        <rFont val="宋体"/>
        <charset val="134"/>
      </rPr>
      <t xml:space="preserve">鹦鸽镇六家村
</t>
    </r>
    <r>
      <rPr>
        <b/>
        <sz val="12"/>
        <rFont val="宋体"/>
        <charset val="134"/>
      </rPr>
      <t>项目内容：</t>
    </r>
    <r>
      <rPr>
        <sz val="12"/>
        <rFont val="宋体"/>
        <charset val="134"/>
      </rPr>
      <t>修复水毁道路350米，路基宽度6.5米，路面宽度6米（15cm天然砂砾垫层，18cm水泥混凝土面层），新修波形梁护栏350米，新修浆砌片石挡墙长40米，高7米，挡墙436.4立方米。</t>
    </r>
  </si>
  <si>
    <t>2024年4-10月</t>
  </si>
  <si>
    <t>项目建成后，可解决351人（其中脱贫户23户85人）生产生活出行困难，巩固提升脱贫成效。形成资产由村集体明确专人进行管护。</t>
  </si>
  <si>
    <t>六家村</t>
  </si>
  <si>
    <t>③农村供水保障设施建设</t>
  </si>
  <si>
    <t>太白县2024年农村供水保障项目（净水设备防冻保温及水源地围网）</t>
  </si>
  <si>
    <r>
      <rPr>
        <b/>
        <sz val="12"/>
        <rFont val="宋体"/>
        <charset val="134"/>
      </rPr>
      <t>项目内容</t>
    </r>
    <r>
      <rPr>
        <sz val="12"/>
        <rFont val="宋体"/>
        <charset val="134"/>
      </rPr>
      <t>：对全县82台净水设备（有电35台，无电47台）进行防冻保温安装，对全县38处水源地围网提升改造。</t>
    </r>
  </si>
  <si>
    <t>2024年3月至10月</t>
  </si>
  <si>
    <t>项目建成后，有效保障全县28051人饮水水质。巩固提升脱贫成效。</t>
  </si>
  <si>
    <t>38个行政村</t>
  </si>
  <si>
    <t>太白县水资源事务中心</t>
  </si>
  <si>
    <t>太白县水利局</t>
  </si>
  <si>
    <t>净水设备保温
水源地围网安装</t>
  </si>
  <si>
    <t>咀头镇2024年农村供水保障项目（拐里村）</t>
  </si>
  <si>
    <r>
      <rPr>
        <b/>
        <sz val="12"/>
        <rFont val="宋体"/>
        <charset val="134"/>
      </rPr>
      <t>项目内容：</t>
    </r>
    <r>
      <rPr>
        <sz val="12"/>
        <rFont val="宋体"/>
        <charset val="134"/>
      </rPr>
      <t>①1-5组现状取水口改造两处增加铁丝笼5米*2米*2米，渗管18米；新建调蓄池一座2米*2米*2米；新建过滤池一座6米*2米*2米；新建处理能力15m³/h水厂一座（内含净水设备、加药设备、消毒设备、自控系统、100m³清水池一座）；更换管网4136m，其中dn63(1.6Mpa)管1023m，dn75(1.6Mpa)管1348m，dn90(1.6Mpa)管1300m,dn110(1.6Mpa)管465m,配套80cm*80cm*80cm减压阀、闸阀合用井2座、排气阀井1座、闸阀井2座；②2组更换管网851m,其中dn40(1.6Mpa)管353m，dn50(1.6Mpa)管498m；③6组更换dn32(1.6Mpa)配水管网590m；
④8组现状清水池整修及清洗；更换dn50(1.6Mpa)配水管网474m，配套80cm*80cm*80cm闸阀井一座。</t>
    </r>
  </si>
  <si>
    <r>
      <rPr>
        <b/>
        <sz val="12"/>
        <rFont val="宋体"/>
        <charset val="134"/>
      </rPr>
      <t>产权归属：</t>
    </r>
    <r>
      <rPr>
        <sz val="12"/>
        <rFont val="宋体"/>
        <charset val="134"/>
      </rPr>
      <t xml:space="preserve">拐里村村集体
</t>
    </r>
    <r>
      <rPr>
        <b/>
        <sz val="12"/>
        <rFont val="宋体"/>
        <charset val="134"/>
      </rPr>
      <t>绩效目标：</t>
    </r>
    <r>
      <rPr>
        <sz val="12"/>
        <rFont val="宋体"/>
        <charset val="134"/>
      </rPr>
      <t>项目建成后保障339户1214人正常生活供水，提升群众满意度。形成资产由村集体明确专人进行管护。</t>
    </r>
  </si>
  <si>
    <r>
      <rPr>
        <sz val="12"/>
        <rFont val="宋体"/>
        <charset val="134"/>
      </rPr>
      <t xml:space="preserve">
拐里村 </t>
    </r>
    <r>
      <rPr>
        <sz val="12"/>
        <rFont val="宋体"/>
        <charset val="134"/>
      </rPr>
      <t xml:space="preserve"> </t>
    </r>
  </si>
  <si>
    <t>铺设管道新建蓄水池、水源</t>
  </si>
  <si>
    <t>鹦鸽镇2024年农村供水保障项目（鹦鸽街村）</t>
  </si>
  <si>
    <r>
      <rPr>
        <b/>
        <sz val="12"/>
        <rFont val="宋体"/>
        <charset val="134"/>
      </rPr>
      <t>项目内容：</t>
    </r>
    <r>
      <rPr>
        <sz val="12"/>
        <rFont val="宋体"/>
        <charset val="134"/>
      </rPr>
      <t>维修改造水源工程1处，新建净水厂房一座(10m*3m*4.5m)，安装15m³/h消毒净化设备一套。四组更换PE管道共1600余米，其中(φ32PE管道500米，φ50PE管道1100米)，80cm*80cm*80cm阀门井2座。一组更换φ40PE管道320米。二组铺设φ50PE管道2500米，80cm*80cm*80cm阀门井3座。</t>
    </r>
  </si>
  <si>
    <r>
      <rPr>
        <b/>
        <sz val="12"/>
        <rFont val="宋体"/>
        <charset val="134"/>
      </rPr>
      <t>产权归属:</t>
    </r>
    <r>
      <rPr>
        <sz val="12"/>
        <rFont val="宋体"/>
        <charset val="134"/>
      </rPr>
      <t xml:space="preserve">鹦鸽街村村集体
</t>
    </r>
    <r>
      <rPr>
        <b/>
        <sz val="12"/>
        <rFont val="宋体"/>
        <charset val="134"/>
      </rPr>
      <t>绩效目标：</t>
    </r>
    <r>
      <rPr>
        <sz val="12"/>
        <rFont val="宋体"/>
        <charset val="134"/>
      </rPr>
      <t>项目建成后保障203户2024人正常生活供水，提升群众满意度。形成资产由村集体明确专人进行管护。</t>
    </r>
  </si>
  <si>
    <t>铺设管道水源工程新建水池净化设备</t>
  </si>
  <si>
    <t>鹦鸽镇2024年农村供水保障项目（流沙崖村）</t>
  </si>
  <si>
    <r>
      <rPr>
        <b/>
        <sz val="12"/>
        <rFont val="宋体"/>
        <charset val="134"/>
      </rPr>
      <t>项目内容</t>
    </r>
    <r>
      <rPr>
        <sz val="12"/>
        <rFont val="宋体"/>
        <charset val="134"/>
      </rPr>
      <t>：铺设φ75PE管道1200米。</t>
    </r>
  </si>
  <si>
    <r>
      <rPr>
        <b/>
        <sz val="12"/>
        <rFont val="宋体"/>
        <charset val="134"/>
      </rPr>
      <t>产权归属：</t>
    </r>
    <r>
      <rPr>
        <sz val="12"/>
        <rFont val="宋体"/>
        <charset val="134"/>
      </rPr>
      <t xml:space="preserve">流沙崖村村集体
</t>
    </r>
    <r>
      <rPr>
        <b/>
        <sz val="12"/>
        <rFont val="宋体"/>
        <charset val="134"/>
      </rPr>
      <t>绩效目标：</t>
    </r>
    <r>
      <rPr>
        <sz val="12"/>
        <rFont val="宋体"/>
        <charset val="134"/>
      </rPr>
      <t>项目建成后保障50户235人正常生活供水，提升群众满意度。形成资产由村集体明确专人进行管护。</t>
    </r>
  </si>
  <si>
    <t>靖口镇2024年农村供水保障项目（大地岭村）</t>
  </si>
  <si>
    <r>
      <rPr>
        <b/>
        <sz val="12"/>
        <rFont val="宋体"/>
        <charset val="134"/>
      </rPr>
      <t>项目内容</t>
    </r>
    <r>
      <rPr>
        <sz val="12"/>
        <rFont val="宋体"/>
        <charset val="134"/>
      </rPr>
      <t>：①水源地一处增加铁丝笼5米*2米*2米；②更换管网2571m,其中dn90PE管67m，dn63PE管1510m，dn50PE管994m，配套排80cm*80cm*80cm气阀井5座、泄水阀井2座；③新建过滤池一座7米*2米*1.5米，配套80cm*80cm*80阀井3座。</t>
    </r>
  </si>
  <si>
    <r>
      <rPr>
        <b/>
        <sz val="12"/>
        <rFont val="宋体"/>
        <charset val="134"/>
      </rPr>
      <t>产权归属：</t>
    </r>
    <r>
      <rPr>
        <sz val="12"/>
        <rFont val="宋体"/>
        <charset val="134"/>
      </rPr>
      <t xml:space="preserve">大地岭村村集体
</t>
    </r>
    <r>
      <rPr>
        <b/>
        <sz val="12"/>
        <rFont val="宋体"/>
        <charset val="134"/>
      </rPr>
      <t>绩效目标：</t>
    </r>
    <r>
      <rPr>
        <sz val="12"/>
        <rFont val="宋体"/>
        <charset val="134"/>
      </rPr>
      <t>项目建成后保障116户361人正常生活供水，提升群众满意度。形成资产由村集体明确专人进行管护。</t>
    </r>
  </si>
  <si>
    <t>大地岭村</t>
  </si>
  <si>
    <t>靖口镇2024年农村供水保障项目（散军塬村）</t>
  </si>
  <si>
    <r>
      <rPr>
        <b/>
        <sz val="12"/>
        <rFont val="宋体"/>
        <charset val="134"/>
      </rPr>
      <t>项目内容：</t>
    </r>
    <r>
      <rPr>
        <sz val="12"/>
        <rFont val="宋体"/>
        <charset val="134"/>
      </rPr>
      <t>①改造1#、2#取水口两处，1#、2#水源地现状沉淀池清淤5m³，过滤池清洗、更换滤料5m³；2#水源地②更换管网共3313m，其中dn160PE(0.6Mpa）46m，dn63PE(1.6Mpa）2066m，dn50PE(1.6Mpa）601m，dn40PE(1.6Mpa）600m，配套60cm*60cm*80cm排气阀井5座、泄水阀井2座；③改造施工便道长2606m，宽2m。</t>
    </r>
  </si>
  <si>
    <r>
      <rPr>
        <b/>
        <sz val="12"/>
        <rFont val="宋体"/>
        <charset val="134"/>
      </rPr>
      <t>产权归属：</t>
    </r>
    <r>
      <rPr>
        <sz val="12"/>
        <rFont val="宋体"/>
        <charset val="134"/>
      </rPr>
      <t xml:space="preserve">散军塬村村集体
</t>
    </r>
    <r>
      <rPr>
        <b/>
        <sz val="12"/>
        <rFont val="宋体"/>
        <charset val="134"/>
      </rPr>
      <t>绩效目标：</t>
    </r>
    <r>
      <rPr>
        <sz val="12"/>
        <rFont val="宋体"/>
        <charset val="134"/>
      </rPr>
      <t>项目建成后保障102户303人正常生活供水，提升群众满意度。形成资产由村集体明确专人进行管护。</t>
    </r>
  </si>
  <si>
    <t>散军塬村</t>
  </si>
  <si>
    <t>水源工程 管道工程 道路整修工程</t>
  </si>
  <si>
    <t>王家堎镇2024年农村供水保障项目（和平村）</t>
  </si>
  <si>
    <r>
      <rPr>
        <b/>
        <sz val="12"/>
        <rFont val="宋体"/>
        <charset val="134"/>
      </rPr>
      <t>项目内容：</t>
    </r>
    <r>
      <rPr>
        <sz val="12"/>
        <color indexed="8"/>
        <rFont val="宋体"/>
        <charset val="134"/>
      </rPr>
      <t>二组红崖更换管道φ32PE410米，新修4米深渗井一座，冲洗疏通管道2000米。</t>
    </r>
  </si>
  <si>
    <r>
      <rPr>
        <b/>
        <sz val="12"/>
        <rFont val="宋体"/>
        <charset val="134"/>
      </rPr>
      <t>产权归属：</t>
    </r>
    <r>
      <rPr>
        <sz val="12"/>
        <rFont val="宋体"/>
        <charset val="134"/>
      </rPr>
      <t xml:space="preserve">和平村村集体
</t>
    </r>
    <r>
      <rPr>
        <b/>
        <sz val="12"/>
        <rFont val="宋体"/>
        <charset val="134"/>
      </rPr>
      <t>绩效目标：</t>
    </r>
    <r>
      <rPr>
        <sz val="12"/>
        <rFont val="宋体"/>
        <charset val="134"/>
      </rPr>
      <t>项目建成后保障78户222人正常生活供水，提升群众满意度。形成资产由村集体明确专人进行管护。</t>
    </r>
  </si>
  <si>
    <t xml:space="preserve">
和平村
</t>
  </si>
  <si>
    <t>铺设管道管道保温</t>
  </si>
  <si>
    <t>桃川镇2024年农村供水保障项目（魁星楼村）</t>
  </si>
  <si>
    <r>
      <rPr>
        <b/>
        <sz val="12"/>
        <rFont val="宋体"/>
        <charset val="134"/>
      </rPr>
      <t>建设内容：</t>
    </r>
    <r>
      <rPr>
        <sz val="12"/>
        <rFont val="宋体"/>
        <charset val="134"/>
      </rPr>
      <t>四组移民点连接路平沟水厂φ63PE管道2000米。</t>
    </r>
  </si>
  <si>
    <r>
      <rPr>
        <b/>
        <sz val="12"/>
        <rFont val="宋体"/>
        <charset val="134"/>
      </rPr>
      <t>产权归属：</t>
    </r>
    <r>
      <rPr>
        <sz val="12"/>
        <rFont val="宋体"/>
        <charset val="134"/>
      </rPr>
      <t xml:space="preserve">魁星楼村村集体
</t>
    </r>
    <r>
      <rPr>
        <b/>
        <sz val="12"/>
        <rFont val="宋体"/>
        <charset val="134"/>
      </rPr>
      <t>绩效目标</t>
    </r>
    <r>
      <rPr>
        <sz val="12"/>
        <rFont val="宋体"/>
        <charset val="134"/>
      </rPr>
      <t>：项目建成后保障28户89人正常生活供水，提升群众满意度。形成资产由村集体明确专人进行管护。</t>
    </r>
  </si>
  <si>
    <t xml:space="preserve">
魁星楼村</t>
  </si>
  <si>
    <t>铺设管道改造水源</t>
  </si>
  <si>
    <t>王家堎镇2024年农村供水保障项目（中明村）</t>
  </si>
  <si>
    <r>
      <rPr>
        <b/>
        <sz val="12"/>
        <rFont val="宋体"/>
        <charset val="134"/>
      </rPr>
      <t>项目内容：</t>
    </r>
    <r>
      <rPr>
        <sz val="12"/>
        <rFont val="宋体"/>
        <charset val="134"/>
      </rPr>
      <t>一组移民搬迁点更换φ32PE管道400米；六组更换管道1600米，其中（φ32PE管406米、φ50PE管1194米）；五组维修改造水源一处，更换管道2300米，其中（φ32PE管652米、φ40PE管894米、φ63PE管754米）；新架设220伏水厂供电线路550米；</t>
    </r>
  </si>
  <si>
    <r>
      <rPr>
        <b/>
        <sz val="12"/>
        <rFont val="宋体"/>
        <charset val="134"/>
      </rPr>
      <t>产权归属：</t>
    </r>
    <r>
      <rPr>
        <sz val="12"/>
        <rFont val="宋体"/>
        <charset val="134"/>
      </rPr>
      <t xml:space="preserve">中明村村集体
</t>
    </r>
    <r>
      <rPr>
        <b/>
        <sz val="12"/>
        <rFont val="宋体"/>
        <charset val="134"/>
      </rPr>
      <t>绩效目标：</t>
    </r>
    <r>
      <rPr>
        <sz val="12"/>
        <rFont val="宋体"/>
        <charset val="134"/>
      </rPr>
      <t>项目建成后保障60户217人正常生活供水，提升群众满意度。形成资产由村集体明确专人进行管护。</t>
    </r>
  </si>
  <si>
    <t>太白河镇2024年农村供水保障项目（东青村）</t>
  </si>
  <si>
    <r>
      <rPr>
        <b/>
        <sz val="12"/>
        <rFont val="宋体"/>
        <charset val="134"/>
      </rPr>
      <t>项目内容：</t>
    </r>
    <r>
      <rPr>
        <sz val="12"/>
        <rFont val="宋体"/>
        <charset val="134"/>
      </rPr>
      <t>一组头道沟对水源地现状拦水坝和过滤池需进行清淤、维修，并更换滤料5m³；水井湾，新建取水口一处5米*1米*1.5米，过滤池一座5米*1.5米*1.5米，10m³蓄水池一座，铺设管道φ50PE管870米。三组蚂蟥沟：安装5m³/h净水装置一套，4米*3米*3.5米净水厂房一座，电线200米。四组铺设φ50PE管道650米。五组:水柏沟：安装3m³/h净水装置一套，4米*3米*3.5米净水厂房一座，更换水厂净化设备滤料5m³，220伏电线1500米。
柿树沟：安装3m³/h净水装置一套，4米*3米*3.5米净水厂房一座，220伏电线1000米。</t>
    </r>
  </si>
  <si>
    <r>
      <rPr>
        <b/>
        <sz val="12"/>
        <rFont val="宋体"/>
        <charset val="134"/>
      </rPr>
      <t>产权归属：</t>
    </r>
    <r>
      <rPr>
        <sz val="12"/>
        <rFont val="宋体"/>
        <charset val="134"/>
      </rPr>
      <t xml:space="preserve">东青村村集体
</t>
    </r>
    <r>
      <rPr>
        <b/>
        <sz val="12"/>
        <rFont val="宋体"/>
        <charset val="134"/>
      </rPr>
      <t>绩效目标:</t>
    </r>
    <r>
      <rPr>
        <sz val="12"/>
        <rFont val="宋体"/>
        <charset val="134"/>
      </rPr>
      <t>项目建成后保障197户617人正常生活供水，提升群众满意度。形成资产由村集体明确专人进行管护。</t>
    </r>
  </si>
  <si>
    <t>铺设管道水源工程新建水池净化设备消毒设备</t>
  </si>
  <si>
    <t>靖口镇2024年农村供水保障项目（水蒿川村）</t>
  </si>
  <si>
    <r>
      <rPr>
        <b/>
        <sz val="12"/>
        <rFont val="宋体"/>
        <charset val="134"/>
      </rPr>
      <t>项目内容：</t>
    </r>
    <r>
      <rPr>
        <sz val="12"/>
        <rFont val="宋体"/>
        <charset val="134"/>
      </rPr>
      <t>①1组：水源地现状蓄水池东侧新建浆砌石挡墙14m；更换管网3323m，其中dn50PE(1.6Mpa）管1190m，dn40PE(1.6Mpa）管733m，dn32PE(1.6Mpa）管424m，dn25PE(1.6Mpa）管976m，80cm*80cm*80cm配套闸阀井1座，②2组：更换管网2218m,其中dn40PE(1.6Mpa）1369m，dn25PE(1.6Mpa）739m，dn25PE(1.6Mpa）管110m，80cm*80cm*80配套闸阀井1座；③3组：新建取水口一处7m*1.5m*2.5m；更换管网990m,其中dn50PE(1.6Mpa）管100m，dn40PE(1.6Mpa）管890m,80cm*80cm*80cm配套闸阀井1座。</t>
    </r>
  </si>
  <si>
    <r>
      <rPr>
        <b/>
        <sz val="12"/>
        <rFont val="宋体"/>
        <charset val="134"/>
      </rPr>
      <t>产权归属：</t>
    </r>
    <r>
      <rPr>
        <sz val="12"/>
        <rFont val="宋体"/>
        <charset val="134"/>
      </rPr>
      <t xml:space="preserve">水蒿川村村集体
</t>
    </r>
    <r>
      <rPr>
        <b/>
        <sz val="12"/>
        <rFont val="宋体"/>
        <charset val="134"/>
      </rPr>
      <t>绩效目标：</t>
    </r>
    <r>
      <rPr>
        <sz val="12"/>
        <rFont val="宋体"/>
        <charset val="134"/>
      </rPr>
      <t>项目建成后保障159户467人正常生活供水，提升群众满意度。形成资产由村集体明确专人进行管护。</t>
    </r>
  </si>
  <si>
    <t>水源工程 蓄水池工程      管道工程</t>
  </si>
  <si>
    <t>咀头镇2024年农村供水保障项目（咀头街村）</t>
  </si>
  <si>
    <r>
      <rPr>
        <b/>
        <sz val="12"/>
        <rFont val="宋体"/>
        <charset val="134"/>
      </rPr>
      <t>建设内容：</t>
    </r>
    <r>
      <rPr>
        <sz val="12"/>
        <rFont val="宋体"/>
        <charset val="134"/>
      </rPr>
      <t>一、二组自来水供水老旧管网进行改造。更换PE管道共2142米，其中Φ63管1442米，PEΦ32管300米，PEΦ25管400米。</t>
    </r>
  </si>
  <si>
    <r>
      <rPr>
        <b/>
        <sz val="12"/>
        <rFont val="宋体"/>
        <charset val="134"/>
      </rPr>
      <t>产权归属：</t>
    </r>
    <r>
      <rPr>
        <sz val="12"/>
        <rFont val="宋体"/>
        <charset val="134"/>
      </rPr>
      <t xml:space="preserve">咀头街村村集体
</t>
    </r>
    <r>
      <rPr>
        <b/>
        <sz val="12"/>
        <rFont val="宋体"/>
        <charset val="134"/>
      </rPr>
      <t>绩效目标：</t>
    </r>
    <r>
      <rPr>
        <sz val="12"/>
        <rFont val="宋体"/>
        <charset val="134"/>
      </rPr>
      <t>项目建成后保障150户562人正常生活供水，提升群众满意度。形成资产由村集体明确专人进行管护。</t>
    </r>
  </si>
  <si>
    <t xml:space="preserve">咀头街村
</t>
  </si>
  <si>
    <t>咀头镇2024年农村供水保障项目（李家沟村）</t>
  </si>
  <si>
    <r>
      <rPr>
        <b/>
        <sz val="12"/>
        <rFont val="宋体"/>
        <charset val="134"/>
      </rPr>
      <t>建设内容：</t>
    </r>
    <r>
      <rPr>
        <sz val="12"/>
        <rFont val="宋体"/>
        <charset val="134"/>
      </rPr>
      <t>六组水源工程一处，更换φ75PE管道750米φ50PE管道850米，φ32PE管道100米，30m³蓄水池一座.</t>
    </r>
  </si>
  <si>
    <r>
      <rPr>
        <b/>
        <sz val="12"/>
        <rFont val="宋体"/>
        <charset val="134"/>
      </rPr>
      <t>产权归属：</t>
    </r>
    <r>
      <rPr>
        <sz val="12"/>
        <rFont val="宋体"/>
        <charset val="134"/>
      </rPr>
      <t xml:space="preserve">李家沟村村集体
</t>
    </r>
    <r>
      <rPr>
        <b/>
        <sz val="12"/>
        <rFont val="宋体"/>
        <charset val="134"/>
      </rPr>
      <t>绩效目标：</t>
    </r>
    <r>
      <rPr>
        <sz val="12"/>
        <rFont val="宋体"/>
        <charset val="134"/>
      </rPr>
      <t>项目建成后保障42户156人正常生活供水，提升群众满意度。形成资产由村集体明确专人进行管护。</t>
    </r>
  </si>
  <si>
    <t>李家沟村</t>
  </si>
  <si>
    <t>靖口镇2024年农村供水保障项目（石沟村）</t>
  </si>
  <si>
    <r>
      <rPr>
        <b/>
        <sz val="12"/>
        <rFont val="宋体"/>
        <charset val="134"/>
      </rPr>
      <t>项目内容：</t>
    </r>
    <r>
      <rPr>
        <sz val="12"/>
        <rFont val="宋体"/>
        <charset val="134"/>
      </rPr>
      <t>①1、2组：更换管网7877m,其中dn75(6.3Mpa)管2855m，dn63(5.0Mpa)管1360m，dn50(1.6Mpa)管3662m，配套80cm*80cm*80cm排气阀井2座、泄水阀井1座；
②3组：增设次氯酸钙消毒器一套；更换管网1566m,其中dn40(1.6Mpa)管808m，dn32(1.6Mpa)管758m。</t>
    </r>
  </si>
  <si>
    <r>
      <rPr>
        <b/>
        <sz val="12"/>
        <rFont val="宋体"/>
        <charset val="134"/>
      </rPr>
      <t>产权归属:</t>
    </r>
    <r>
      <rPr>
        <sz val="12"/>
        <rFont val="宋体"/>
        <charset val="134"/>
      </rPr>
      <t xml:space="preserve">石沟村村集体
</t>
    </r>
    <r>
      <rPr>
        <b/>
        <sz val="12"/>
        <rFont val="宋体"/>
        <charset val="134"/>
      </rPr>
      <t>绩效目标：</t>
    </r>
    <r>
      <rPr>
        <sz val="12"/>
        <rFont val="宋体"/>
        <charset val="134"/>
      </rPr>
      <t>项目建成后保障80户286人正常生活供水，提升群众满意度。形成资产由村集体明确专人进行管护。</t>
    </r>
  </si>
  <si>
    <t>石沟村</t>
  </si>
  <si>
    <t>桃川镇2024年农村供水保障项目（枣园村）</t>
  </si>
  <si>
    <r>
      <rPr>
        <b/>
        <sz val="12"/>
        <rFont val="宋体"/>
        <charset val="134"/>
      </rPr>
      <t>项目内容：</t>
    </r>
    <r>
      <rPr>
        <sz val="12"/>
        <color indexed="8"/>
        <rFont val="宋体"/>
        <charset val="134"/>
      </rPr>
      <t>更换八组移民点配水管网1800余米，其中(φ50PE管500米、φ40PE管500米、φ40PE管800米），铺设φ50PE输水管道2000余米，5米*1.5米*1.5米沉淀过滤池一座，2米*1.5米*1米泉水池一座。</t>
    </r>
  </si>
  <si>
    <r>
      <rPr>
        <b/>
        <sz val="12"/>
        <rFont val="宋体"/>
        <charset val="134"/>
      </rPr>
      <t>产权归属：</t>
    </r>
    <r>
      <rPr>
        <sz val="12"/>
        <rFont val="宋体"/>
        <charset val="134"/>
      </rPr>
      <t xml:space="preserve">枣园村村集体
</t>
    </r>
    <r>
      <rPr>
        <b/>
        <sz val="12"/>
        <rFont val="宋体"/>
        <charset val="134"/>
      </rPr>
      <t>绩效目标：</t>
    </r>
    <r>
      <rPr>
        <sz val="12"/>
        <rFont val="宋体"/>
        <charset val="134"/>
      </rPr>
      <t>项目建成后保障62户238人正常生活供水，提升群众满意度。形成资产由村集体明确专人进行管护。</t>
    </r>
  </si>
  <si>
    <t>靖口镇2024年农村供水保障项目（关上街村）</t>
  </si>
  <si>
    <r>
      <rPr>
        <b/>
        <sz val="12"/>
        <rFont val="宋体"/>
        <charset val="134"/>
      </rPr>
      <t>建设内容：</t>
    </r>
    <r>
      <rPr>
        <sz val="12"/>
        <rFont val="宋体"/>
        <charset val="134"/>
      </rPr>
      <t>维修改造水源工程一处，新建净水厂房(10m*3m*4.5m)一座，安装净化设备一套。</t>
    </r>
  </si>
  <si>
    <r>
      <rPr>
        <b/>
        <sz val="12"/>
        <rFont val="宋体"/>
        <charset val="134"/>
      </rPr>
      <t>产权归属：</t>
    </r>
    <r>
      <rPr>
        <sz val="12"/>
        <rFont val="宋体"/>
        <charset val="134"/>
      </rPr>
      <t xml:space="preserve">关上街村村集体
</t>
    </r>
    <r>
      <rPr>
        <b/>
        <sz val="12"/>
        <rFont val="宋体"/>
        <charset val="134"/>
      </rPr>
      <t>绩效目标：</t>
    </r>
    <r>
      <rPr>
        <sz val="12"/>
        <rFont val="宋体"/>
        <charset val="134"/>
      </rPr>
      <t>项目建成后保障93户568人正常生活供水，提升群众满意度。形成资产由村集体明确专人进行管护。</t>
    </r>
  </si>
  <si>
    <t>鹦鸽镇2024年农村供水保障项目（柴胡山村）</t>
  </si>
  <si>
    <r>
      <rPr>
        <b/>
        <sz val="12"/>
        <rFont val="宋体"/>
        <charset val="134"/>
      </rPr>
      <t>项目内容：</t>
    </r>
    <r>
      <rPr>
        <sz val="12"/>
        <rFont val="宋体"/>
        <charset val="134"/>
      </rPr>
      <t>四组新建3米*1.5米*1.5米水源工程一处，五、六、七组铺设φ25PE管道2100米，八组4米*1米*1.5米水源工程一处，铺设φ110PE管道200米。</t>
    </r>
  </si>
  <si>
    <r>
      <rPr>
        <b/>
        <sz val="12"/>
        <rFont val="宋体"/>
        <charset val="134"/>
      </rPr>
      <t>产权归属：</t>
    </r>
    <r>
      <rPr>
        <sz val="12"/>
        <rFont val="宋体"/>
        <charset val="134"/>
      </rPr>
      <t xml:space="preserve">柴胡山村村集体
</t>
    </r>
    <r>
      <rPr>
        <b/>
        <sz val="12"/>
        <rFont val="宋体"/>
        <charset val="134"/>
      </rPr>
      <t>绩效目标：</t>
    </r>
    <r>
      <rPr>
        <sz val="12"/>
        <rFont val="宋体"/>
        <charset val="134"/>
      </rPr>
      <t>项目建成后保障138户420人正常生活供水，提升群众满意度。形成资产由村集体明确专人进行管护。</t>
    </r>
  </si>
  <si>
    <t>农村水质检测</t>
  </si>
  <si>
    <r>
      <rPr>
        <b/>
        <sz val="12"/>
        <rFont val="宋体"/>
        <charset val="134"/>
      </rPr>
      <t>项目内容：</t>
    </r>
    <r>
      <rPr>
        <sz val="12"/>
        <rFont val="宋体"/>
        <charset val="134"/>
      </rPr>
      <t>对全县20</t>
    </r>
    <r>
      <rPr>
        <sz val="12"/>
        <rFont val="宋体"/>
        <charset val="134"/>
      </rPr>
      <t>个行政村</t>
    </r>
    <r>
      <rPr>
        <sz val="12"/>
        <rFont val="宋体"/>
        <charset val="134"/>
      </rPr>
      <t>100</t>
    </r>
    <r>
      <rPr>
        <sz val="12"/>
        <rFont val="宋体"/>
        <charset val="134"/>
      </rPr>
      <t>处供水工程进行水质检测</t>
    </r>
  </si>
  <si>
    <r>
      <rPr>
        <sz val="12"/>
        <rFont val="宋体"/>
        <charset val="134"/>
      </rPr>
      <t>2024年3月至1</t>
    </r>
    <r>
      <rPr>
        <sz val="12"/>
        <rFont val="宋体"/>
        <charset val="134"/>
      </rPr>
      <t>0</t>
    </r>
    <r>
      <rPr>
        <sz val="12"/>
        <rFont val="宋体"/>
        <charset val="134"/>
      </rPr>
      <t>月</t>
    </r>
  </si>
  <si>
    <r>
      <rPr>
        <b/>
        <sz val="12"/>
        <rFont val="宋体"/>
        <charset val="134"/>
      </rPr>
      <t>绩效目标：</t>
    </r>
    <r>
      <rPr>
        <sz val="12"/>
        <rFont val="宋体"/>
        <charset val="134"/>
      </rPr>
      <t>通过水质检测，确保饮水水质，保障全县群众饮水安全</t>
    </r>
  </si>
  <si>
    <t>3镇</t>
  </si>
  <si>
    <r>
      <rPr>
        <sz val="12"/>
        <rFont val="宋体"/>
        <charset val="134"/>
      </rPr>
      <t>2</t>
    </r>
    <r>
      <rPr>
        <sz val="12"/>
        <rFont val="宋体"/>
        <charset val="134"/>
      </rPr>
      <t>0</t>
    </r>
    <r>
      <rPr>
        <sz val="12"/>
        <rFont val="宋体"/>
        <charset val="134"/>
      </rPr>
      <t>个行政村</t>
    </r>
  </si>
  <si>
    <t>水质检测</t>
  </si>
  <si>
    <t>太白县2024年农村供水保障项目（七里川村）</t>
  </si>
  <si>
    <r>
      <rPr>
        <b/>
        <sz val="12"/>
        <rFont val="宋体"/>
        <charset val="134"/>
      </rPr>
      <t>项目内容：</t>
    </r>
    <r>
      <rPr>
        <sz val="12"/>
        <rFont val="宋体"/>
        <charset val="134"/>
      </rPr>
      <t>三组重建取水口两处1.5米*1.5米*1米，埋设3m³不锈钢水池一座，新建30m³蓄水池一座，搬迁水房及消毒净化设备一套，铺设50管道700米。</t>
    </r>
  </si>
  <si>
    <r>
      <rPr>
        <b/>
        <sz val="12"/>
        <rFont val="宋体"/>
        <charset val="134"/>
      </rPr>
      <t>产权归属：</t>
    </r>
    <r>
      <rPr>
        <sz val="12"/>
        <rFont val="宋体"/>
        <charset val="134"/>
      </rPr>
      <t xml:space="preserve">七里川村村集体
</t>
    </r>
    <r>
      <rPr>
        <b/>
        <sz val="12"/>
        <rFont val="宋体"/>
        <charset val="134"/>
      </rPr>
      <t>绩效目标：</t>
    </r>
    <r>
      <rPr>
        <sz val="12"/>
        <rFont val="宋体"/>
        <charset val="134"/>
      </rPr>
      <t>项目建成后保障49户176人正常生活供水，提升群众满意度。</t>
    </r>
  </si>
  <si>
    <t>七里川村</t>
  </si>
  <si>
    <t>维修改造水源、新建蓄水池</t>
  </si>
  <si>
    <t>太白县2024年农村供水保障项目（塘口村）</t>
  </si>
  <si>
    <r>
      <rPr>
        <b/>
        <sz val="12"/>
        <rFont val="宋体"/>
        <charset val="134"/>
      </rPr>
      <t>项目内容</t>
    </r>
    <r>
      <rPr>
        <sz val="12"/>
        <rFont val="宋体"/>
        <charset val="134"/>
      </rPr>
      <t>：五组更换50管道600米，40管道400米，32管道400米，φ25PE管道300米，十组新建补充水源一处，铺设63管道350米。十一组铺设50管道800米，直径1.5米深4米渗井一座。</t>
    </r>
  </si>
  <si>
    <r>
      <rPr>
        <b/>
        <sz val="12"/>
        <rFont val="宋体"/>
        <charset val="134"/>
      </rPr>
      <t>产权归属：</t>
    </r>
    <r>
      <rPr>
        <sz val="12"/>
        <rFont val="宋体"/>
        <charset val="134"/>
      </rPr>
      <t xml:space="preserve">塘口村村集体
</t>
    </r>
    <r>
      <rPr>
        <b/>
        <sz val="12"/>
        <rFont val="宋体"/>
        <charset val="134"/>
      </rPr>
      <t>绩效目标：</t>
    </r>
    <r>
      <rPr>
        <sz val="12"/>
        <rFont val="宋体"/>
        <charset val="134"/>
      </rPr>
      <t>项目建成后保障114户435人正常生活供水，提升群众满意度。</t>
    </r>
  </si>
  <si>
    <t>更换管网、维修水源</t>
  </si>
  <si>
    <t>2.人居环境整治</t>
  </si>
  <si>
    <t>②农村污水治理</t>
  </si>
  <si>
    <t>咀头镇塘口村污水治理项目</t>
  </si>
  <si>
    <r>
      <rPr>
        <b/>
        <sz val="12"/>
        <rFont val="宋体"/>
        <charset val="134"/>
      </rPr>
      <t>项目内容：</t>
    </r>
    <r>
      <rPr>
        <sz val="12"/>
        <rFont val="宋体"/>
        <charset val="134"/>
      </rPr>
      <t>在咀头镇塘口村四组五组布设DN400的I级钢筋混凝土污水主管道3570m，DN200HDPE双臂波纹管288.9米，φ700砖砌污水检查井131个，400*600砖砌检查井70个。</t>
    </r>
  </si>
  <si>
    <r>
      <rPr>
        <b/>
        <sz val="12"/>
        <rFont val="宋体"/>
        <charset val="134"/>
      </rPr>
      <t>产权归属：</t>
    </r>
    <r>
      <rPr>
        <sz val="12"/>
        <rFont val="宋体"/>
        <charset val="134"/>
      </rPr>
      <t xml:space="preserve">咀头镇塘口村。
</t>
    </r>
    <r>
      <rPr>
        <b/>
        <sz val="12"/>
        <rFont val="宋体"/>
        <charset val="134"/>
      </rPr>
      <t>绩效目标：</t>
    </r>
    <r>
      <rPr>
        <sz val="12"/>
        <rFont val="宋体"/>
        <charset val="134"/>
      </rPr>
      <t>项目建成后将进一步完善农村人居环境整治基础设施，有效推进农村有机废弃物就地资源化利用，农村生活污水有效治理，改善536户2168人人居环境。形成资产由塘口村明确专人管护。</t>
    </r>
  </si>
  <si>
    <t>污水处理</t>
  </si>
  <si>
    <t>2</t>
  </si>
  <si>
    <t>拐里片区排污管网项目</t>
  </si>
  <si>
    <r>
      <rPr>
        <sz val="12"/>
        <rFont val="宋体"/>
        <charset val="134"/>
      </rPr>
      <t xml:space="preserve">
</t>
    </r>
    <r>
      <rPr>
        <b/>
        <sz val="12"/>
        <rFont val="宋体"/>
        <charset val="134"/>
      </rPr>
      <t>建设内容：</t>
    </r>
    <r>
      <rPr>
        <sz val="12"/>
        <rFont val="宋体"/>
        <charset val="134"/>
      </rPr>
      <t>新建拐里片区排污管网2548米，检查井85座。</t>
    </r>
  </si>
  <si>
    <t>2024年6月-11月</t>
  </si>
  <si>
    <r>
      <rPr>
        <b/>
        <sz val="12"/>
        <rFont val="宋体"/>
        <charset val="134"/>
      </rPr>
      <t>产权归属：</t>
    </r>
    <r>
      <rPr>
        <sz val="12"/>
        <rFont val="宋体"/>
        <charset val="134"/>
      </rPr>
      <t xml:space="preserve">咀头镇拐里村
</t>
    </r>
    <r>
      <rPr>
        <b/>
        <sz val="12"/>
        <rFont val="宋体"/>
        <charset val="134"/>
      </rPr>
      <t>绩效目标：</t>
    </r>
    <r>
      <rPr>
        <sz val="12"/>
        <rFont val="宋体"/>
        <charset val="134"/>
      </rPr>
      <t>项目建成后有效改善拐里片区人居环境卫生，解决470户1750人的生活排污，不断提升全域旅游质量。形成资产由拐里村明确专人管护。</t>
    </r>
  </si>
  <si>
    <t>材料费、人工费、工程机械使用费</t>
  </si>
  <si>
    <t>③农村垃圾治理</t>
  </si>
  <si>
    <t>生活垃圾治理垃圾车购买项目</t>
  </si>
  <si>
    <r>
      <rPr>
        <b/>
        <sz val="12"/>
        <rFont val="宋体"/>
        <charset val="134"/>
      </rPr>
      <t>建设内容：</t>
    </r>
    <r>
      <rPr>
        <sz val="12"/>
        <rFont val="宋体"/>
        <charset val="134"/>
      </rPr>
      <t>购买勾臂式箱式垃圾清运车10辆。（总质量(Kg)：≥3400；外形尺寸(mm)： ≥4700×1700×1950；额定载质量(Kg)：≥1500；轮胎数：6个；最大自卸角度：≥45°；发动机功率：≥80千瓦；配套设备：3方环卫箱）</t>
    </r>
  </si>
  <si>
    <t>2024年3月-11月</t>
  </si>
  <si>
    <r>
      <rPr>
        <b/>
        <sz val="12"/>
        <rFont val="宋体"/>
        <charset val="134"/>
      </rPr>
      <t>产权归属：</t>
    </r>
    <r>
      <rPr>
        <sz val="12"/>
        <rFont val="宋体"/>
        <charset val="134"/>
      </rPr>
      <t xml:space="preserve">涉及的10个村集体
</t>
    </r>
    <r>
      <rPr>
        <b/>
        <sz val="12"/>
        <rFont val="宋体"/>
        <charset val="134"/>
      </rPr>
      <t>绩效目标：</t>
    </r>
    <r>
      <rPr>
        <sz val="12"/>
        <rFont val="宋体"/>
        <charset val="134"/>
      </rPr>
      <t>项目建成后，进一步完善农村人居环境整治基础设施，有效推进农村垃圾及时转运处理，改善237户9671人人居环境。形成资产由涉及村明确专人管护。</t>
    </r>
  </si>
  <si>
    <t>5镇</t>
  </si>
  <si>
    <t>10村</t>
  </si>
  <si>
    <t>设备购置等</t>
  </si>
  <si>
    <t>④村容村貌提升</t>
  </si>
  <si>
    <t>咀头街村三组护坡项目</t>
  </si>
  <si>
    <r>
      <rPr>
        <sz val="12"/>
        <rFont val="宋体"/>
        <charset val="134"/>
        <scheme val="minor"/>
      </rPr>
      <t xml:space="preserve">
</t>
    </r>
    <r>
      <rPr>
        <b/>
        <sz val="12"/>
        <rFont val="宋体"/>
        <charset val="134"/>
      </rPr>
      <t>项目内容：</t>
    </r>
    <r>
      <rPr>
        <sz val="12"/>
        <rFont val="宋体"/>
        <charset val="134"/>
      </rPr>
      <t>咀头街村三组翠矶山坡畔浆砌护坡1000米，消除6户29人屋后滑坡安全隐患。</t>
    </r>
  </si>
  <si>
    <r>
      <rPr>
        <b/>
        <sz val="12"/>
        <rFont val="宋体"/>
        <charset val="134"/>
      </rPr>
      <t>产权归属：</t>
    </r>
    <r>
      <rPr>
        <sz val="12"/>
        <rFont val="宋体"/>
        <charset val="134"/>
      </rPr>
      <t xml:space="preserve">咀头镇咀头街村
</t>
    </r>
    <r>
      <rPr>
        <b/>
        <sz val="12"/>
        <rFont val="宋体"/>
        <charset val="134"/>
      </rPr>
      <t>绩效目标</t>
    </r>
    <r>
      <rPr>
        <sz val="12"/>
        <rFont val="宋体"/>
        <charset val="134"/>
      </rPr>
      <t>：项目建成后，能有效保障423户1737人（其中脱贫及监测户6户29人）群众生活安全，形成资产由咀头街村明确专人管护。</t>
    </r>
  </si>
  <si>
    <t>咀头街村</t>
  </si>
  <si>
    <t>环境整治</t>
  </si>
  <si>
    <t>赵岚</t>
  </si>
  <si>
    <t>七里川村二、四组村内排水渠项目</t>
  </si>
  <si>
    <r>
      <rPr>
        <b/>
        <sz val="12"/>
        <rFont val="宋体"/>
        <charset val="134"/>
      </rPr>
      <t xml:space="preserve">
项目内容：</t>
    </r>
    <r>
      <rPr>
        <sz val="12"/>
        <rFont val="宋体"/>
        <charset val="134"/>
      </rPr>
      <t>修建二、四组村内排水渠长450米*宽0.6米*高0.6米。</t>
    </r>
  </si>
  <si>
    <r>
      <rPr>
        <b/>
        <sz val="12"/>
        <rFont val="宋体"/>
        <charset val="134"/>
      </rPr>
      <t>产权归属：</t>
    </r>
    <r>
      <rPr>
        <sz val="12"/>
        <rFont val="宋体"/>
        <charset val="134"/>
      </rPr>
      <t xml:space="preserve">咀头镇七里川村 
</t>
    </r>
    <r>
      <rPr>
        <b/>
        <sz val="12"/>
        <rFont val="宋体"/>
        <charset val="134"/>
      </rPr>
      <t>绩效目标：</t>
    </r>
    <r>
      <rPr>
        <sz val="12"/>
        <rFont val="宋体"/>
        <charset val="134"/>
      </rPr>
      <t>项目建成后，能有效提高93户295人（其中脱贫户及监测户30户107人）的排水功能，减少群众受灾风险，保障群众房屋及人身安全，形成资产由七里川村明确专人管护。</t>
    </r>
  </si>
  <si>
    <t>杨下村环境整治提升项目（二期）</t>
  </si>
  <si>
    <r>
      <rPr>
        <b/>
        <sz val="11"/>
        <rFont val="宋体"/>
        <charset val="134"/>
      </rPr>
      <t xml:space="preserve">
</t>
    </r>
    <r>
      <rPr>
        <b/>
        <sz val="12"/>
        <rFont val="宋体"/>
        <charset val="134"/>
      </rPr>
      <t>项目内容：</t>
    </r>
    <r>
      <rPr>
        <sz val="12"/>
        <rFont val="宋体"/>
        <charset val="134"/>
      </rPr>
      <t>基本绿化820平方米，栽植苗木50棵，破损路面修复硬化1200平方，整理绿化用地1000平方，浆砌石55立方，开挖铺设Φ200波纹管50米，检查井2座（60*50*40公分）。</t>
    </r>
  </si>
  <si>
    <r>
      <rPr>
        <b/>
        <sz val="12"/>
        <rFont val="宋体"/>
        <charset val="134"/>
      </rPr>
      <t>产权归属：</t>
    </r>
    <r>
      <rPr>
        <sz val="12"/>
        <rFont val="宋体"/>
        <charset val="134"/>
      </rPr>
      <t xml:space="preserve">桃川镇杨下村 
</t>
    </r>
    <r>
      <rPr>
        <b/>
        <sz val="12"/>
        <rFont val="宋体"/>
        <charset val="134"/>
      </rPr>
      <t>绩效目标：</t>
    </r>
    <r>
      <rPr>
        <sz val="12"/>
        <rFont val="宋体"/>
        <charset val="134"/>
      </rPr>
      <t>项目建成后，能有效改善291户1028人（其中脱贫户及监测户15户62人）居住环境，增加游客居住人数，巩固脱贫成效，形成资产由杨下村明确专人管护。</t>
    </r>
  </si>
  <si>
    <t>县乡村振兴局</t>
  </si>
  <si>
    <t>赵君林</t>
  </si>
  <si>
    <t>魁星楼村安置点护坡排水二期项目</t>
  </si>
  <si>
    <r>
      <t xml:space="preserve"> 
</t>
    </r>
    <r>
      <rPr>
        <b/>
        <sz val="12"/>
        <rFont val="宋体"/>
        <charset val="134"/>
      </rPr>
      <t>项目内容：</t>
    </r>
    <r>
      <rPr>
        <sz val="12"/>
        <rFont val="宋体"/>
        <charset val="134"/>
      </rPr>
      <t>在魁星楼村移民安置点建设护坡长度375米，底宽2米，顶宽1米，高度3米。修建排水暗管105米，混凝土管径1.2米。</t>
    </r>
  </si>
  <si>
    <r>
      <rPr>
        <b/>
        <sz val="12"/>
        <rFont val="宋体"/>
        <charset val="134"/>
        <scheme val="minor"/>
      </rPr>
      <t>产权归属：</t>
    </r>
    <r>
      <rPr>
        <sz val="12"/>
        <rFont val="宋体"/>
        <charset val="134"/>
      </rPr>
      <t xml:space="preserve">魁星楼村委会
</t>
    </r>
    <r>
      <rPr>
        <b/>
        <sz val="12"/>
        <rFont val="宋体"/>
        <charset val="134"/>
      </rPr>
      <t>绩效目标：</t>
    </r>
    <r>
      <rPr>
        <sz val="12"/>
        <rFont val="宋体"/>
        <charset val="134"/>
      </rPr>
      <t>项目建成后，能有效改善提升84户274人（其中脱贫户及监测户17户68人）生活环境，减少群众受灾风险，保障房屋安全，巩固脱贫成效，形成资产后由魁星楼村明确专人管护。</t>
    </r>
  </si>
  <si>
    <t>赵英杰</t>
  </si>
  <si>
    <t>魁星楼村安置点提升项目</t>
  </si>
  <si>
    <r>
      <rPr>
        <sz val="12"/>
        <rFont val="宋体"/>
        <charset val="134"/>
        <scheme val="minor"/>
      </rPr>
      <t xml:space="preserve">
</t>
    </r>
    <r>
      <rPr>
        <b/>
        <sz val="12"/>
        <rFont val="宋体"/>
        <charset val="134"/>
      </rPr>
      <t>项目内容：</t>
    </r>
    <r>
      <rPr>
        <sz val="12"/>
        <rFont val="宋体"/>
        <charset val="134"/>
      </rPr>
      <t>在魁星楼村安置点实施巷道硬化1700米，宽3-4米，厚0.18米，包括路基处理。38户门前基本绿化长560米，安装路灯30盏。</t>
    </r>
  </si>
  <si>
    <r>
      <rPr>
        <b/>
        <sz val="12"/>
        <rFont val="宋体"/>
        <charset val="134"/>
      </rPr>
      <t>产权归属：</t>
    </r>
    <r>
      <rPr>
        <sz val="12"/>
        <rFont val="宋体"/>
        <charset val="134"/>
      </rPr>
      <t xml:space="preserve">桃川镇魁星楼村
</t>
    </r>
    <r>
      <rPr>
        <b/>
        <sz val="12"/>
        <rFont val="宋体"/>
        <charset val="134"/>
      </rPr>
      <t>绩效目标：</t>
    </r>
    <r>
      <rPr>
        <sz val="12"/>
        <rFont val="宋体"/>
        <charset val="134"/>
      </rPr>
      <t>项目建成后，能有效提升38户144人（其中脱贫户及监测户17户68人）人居环境，方便群众出行，形成资产由魁星楼村明确专人管护。</t>
    </r>
  </si>
  <si>
    <t>鹦鸽街2024年环境整治提升项目</t>
  </si>
  <si>
    <r>
      <rPr>
        <sz val="12"/>
        <rFont val="宋体"/>
        <charset val="134"/>
        <scheme val="minor"/>
      </rPr>
      <t xml:space="preserve"> 
</t>
    </r>
    <r>
      <rPr>
        <b/>
        <sz val="12"/>
        <rFont val="宋体"/>
        <charset val="134"/>
      </rPr>
      <t>项目内容：</t>
    </r>
    <r>
      <rPr>
        <sz val="12"/>
        <rFont val="宋体"/>
        <charset val="134"/>
      </rPr>
      <t>对鹦鸽街村一组环境综合提升改造，安装小型路灯84套，基本绿化380延米，并对下街口部分区域进行改造提升。</t>
    </r>
  </si>
  <si>
    <t>2024年6月至12月</t>
  </si>
  <si>
    <r>
      <rPr>
        <b/>
        <sz val="12"/>
        <rFont val="宋体"/>
        <charset val="134"/>
      </rPr>
      <t>产权归属：</t>
    </r>
    <r>
      <rPr>
        <sz val="12"/>
        <rFont val="宋体"/>
        <charset val="134"/>
      </rPr>
      <t xml:space="preserve">鹦鸽镇鹦鸽街村
</t>
    </r>
    <r>
      <rPr>
        <b/>
        <sz val="12"/>
        <rFont val="宋体"/>
        <charset val="134"/>
      </rPr>
      <t>绩效目标：</t>
    </r>
    <r>
      <rPr>
        <sz val="12"/>
        <rFont val="宋体"/>
        <charset val="134"/>
      </rPr>
      <t>该项目建成后，有效解决鹦鸽街村276户945人（其中脱贫户及监测户43户170人）环境卫生脏，乱，差现象；村容村貌大力提升，群众幸福感有效提升，形成资产后由鹦鸽街村明确专人管护。</t>
    </r>
  </si>
  <si>
    <t>东青村和美乡村建设项目</t>
  </si>
  <si>
    <r>
      <rPr>
        <sz val="12"/>
        <rFont val="宋体"/>
        <charset val="134"/>
        <scheme val="minor"/>
      </rPr>
      <t xml:space="preserve">
</t>
    </r>
    <r>
      <rPr>
        <b/>
        <sz val="12"/>
        <rFont val="宋体"/>
        <charset val="134"/>
      </rPr>
      <t>项目内容：</t>
    </r>
    <r>
      <rPr>
        <sz val="12"/>
        <rFont val="宋体"/>
        <charset val="134"/>
      </rPr>
      <t>维修通户路总长350米，宽3米；维修太阳能路灯158盏，购置安装新太阳能路灯10盏；修建排水渠2处（四组：长300米，宽1米，高1米；五组：长375米，宽0.6米，高.6米）；修建挡墙200余米，高3米，平均宽度0.8米；对村委会周边进行提升改造；主干道沿线基本绿化3公里；车载垃圾箱10个。</t>
    </r>
  </si>
  <si>
    <r>
      <rPr>
        <b/>
        <sz val="12"/>
        <rFont val="宋体"/>
        <charset val="134"/>
      </rPr>
      <t>产权归属：</t>
    </r>
    <r>
      <rPr>
        <sz val="12"/>
        <rFont val="宋体"/>
        <charset val="134"/>
      </rPr>
      <t>太白河镇东青村</t>
    </r>
    <r>
      <rPr>
        <sz val="12"/>
        <rFont val="宋体"/>
        <charset val="134"/>
      </rPr>
      <t xml:space="preserve">
</t>
    </r>
    <r>
      <rPr>
        <b/>
        <sz val="12"/>
        <rFont val="宋体"/>
        <charset val="134"/>
      </rPr>
      <t>绩效目标：</t>
    </r>
    <r>
      <rPr>
        <sz val="12"/>
        <rFont val="宋体"/>
        <charset val="134"/>
      </rPr>
      <t>项目建成后，能有效提升280户862人（其中脱贫户及监测户102户280人）生产生活环境，保障农户房屋安全，减少自然灾害，方便出行，形成资产由东青村明确专人管护。</t>
    </r>
  </si>
  <si>
    <t>元坝子村人居环境整治项目</t>
  </si>
  <si>
    <r>
      <rPr>
        <sz val="12"/>
        <rFont val="宋体"/>
        <charset val="134"/>
        <scheme val="minor"/>
      </rPr>
      <t xml:space="preserve">        
</t>
    </r>
    <r>
      <rPr>
        <b/>
        <sz val="12"/>
        <rFont val="宋体"/>
        <charset val="134"/>
      </rPr>
      <t>项目内容</t>
    </r>
    <r>
      <rPr>
        <sz val="12"/>
        <rFont val="宋体"/>
        <charset val="134"/>
      </rPr>
      <t>：在柿树坪巷道硬化150米，宽3.5米，厚0.18米，安装路灯10盏，覆土240立方米；寇家关新建公厕1座，道路两侧覆土植绿。</t>
    </r>
  </si>
  <si>
    <r>
      <rPr>
        <b/>
        <sz val="12"/>
        <rFont val="宋体"/>
        <charset val="134"/>
      </rPr>
      <t>产权归属</t>
    </r>
    <r>
      <rPr>
        <sz val="12"/>
        <rFont val="宋体"/>
        <charset val="134"/>
      </rPr>
      <t xml:space="preserve">：王家堎镇元坝子村
</t>
    </r>
    <r>
      <rPr>
        <b/>
        <sz val="12"/>
        <rFont val="宋体"/>
        <charset val="134"/>
      </rPr>
      <t>绩效目标：</t>
    </r>
    <r>
      <rPr>
        <sz val="12"/>
        <rFont val="宋体"/>
        <charset val="134"/>
      </rPr>
      <t>通过项目实施有效提升95户288人（其中脱贫户及监测户44户129人）生产生活环境，方便出行。形成资产由元坝子村明确专人管护。</t>
    </r>
  </si>
  <si>
    <t>44</t>
  </si>
  <si>
    <t>129</t>
  </si>
  <si>
    <t>胡宝明</t>
  </si>
  <si>
    <t>白云村村庄基础设施建设项目</t>
  </si>
  <si>
    <r>
      <rPr>
        <b/>
        <sz val="12"/>
        <rFont val="宋体"/>
        <charset val="134"/>
      </rPr>
      <t>项目内容：</t>
    </r>
    <r>
      <rPr>
        <sz val="12"/>
        <rFont val="宋体"/>
        <charset val="134"/>
      </rPr>
      <t>对五组群众门前进行硬化1500平方米，五组铺设雨水管道30cm波纹管900米，20cm波纹管100米，建设雨水井38个40cm*60cm*120cm，修复五组水毁道路1000米，维修生产桥1座，加固桥墩。</t>
    </r>
  </si>
  <si>
    <r>
      <rPr>
        <sz val="12"/>
        <rFont val="宋体"/>
        <charset val="134"/>
      </rPr>
      <t>2024年</t>
    </r>
    <r>
      <rPr>
        <sz val="12"/>
        <rFont val="宋体"/>
        <charset val="134"/>
      </rPr>
      <t>6</t>
    </r>
    <r>
      <rPr>
        <sz val="12"/>
        <rFont val="宋体"/>
        <charset val="134"/>
      </rPr>
      <t>月至12月</t>
    </r>
  </si>
  <si>
    <r>
      <rPr>
        <b/>
        <sz val="12"/>
        <rFont val="宋体"/>
        <charset val="134"/>
        <scheme val="minor"/>
      </rPr>
      <t>产权归属：</t>
    </r>
    <r>
      <rPr>
        <sz val="12"/>
        <rFont val="宋体"/>
        <charset val="134"/>
      </rPr>
      <t xml:space="preserve">咀头镇白云村
</t>
    </r>
    <r>
      <rPr>
        <b/>
        <sz val="12"/>
        <rFont val="宋体"/>
        <charset val="134"/>
      </rPr>
      <t>绩效目标</t>
    </r>
    <r>
      <rPr>
        <sz val="12"/>
        <rFont val="宋体"/>
        <charset val="134"/>
      </rPr>
      <t>：项目建成后，为群众生产生活提供便利，有效规范群众行为，解决污水乱排问题，大力提升白云村村容村貌，以乡村旅游助推乡村振兴。形成资产后由白云村明确专人管护。</t>
    </r>
  </si>
  <si>
    <t>咀头镇2024年中央财政以工代赈项目</t>
  </si>
  <si>
    <r>
      <rPr>
        <sz val="12"/>
        <rFont val="宋体"/>
        <charset val="134"/>
      </rPr>
      <t xml:space="preserve">
</t>
    </r>
    <r>
      <rPr>
        <b/>
        <sz val="12"/>
        <rFont val="宋体"/>
        <charset val="134"/>
      </rPr>
      <t>建设内容：</t>
    </r>
    <r>
      <rPr>
        <sz val="12"/>
        <rFont val="宋体"/>
        <charset val="134"/>
      </rPr>
      <t>新修梅湾村三组群众房前屋后排水渠800米，配套铺设污水管网；加宽三组排水渠40米，地面硬化800平方米，新修排洪渠40米</t>
    </r>
  </si>
  <si>
    <r>
      <rPr>
        <b/>
        <sz val="12"/>
        <rFont val="宋体"/>
        <charset val="134"/>
      </rPr>
      <t>产权归属：</t>
    </r>
    <r>
      <rPr>
        <sz val="12"/>
        <rFont val="宋体"/>
        <charset val="134"/>
      </rPr>
      <t>咀头镇</t>
    </r>
    <r>
      <rPr>
        <sz val="12"/>
        <rFont val="宋体"/>
        <charset val="134"/>
      </rPr>
      <t xml:space="preserve">梅湾村
</t>
    </r>
    <r>
      <rPr>
        <b/>
        <sz val="12"/>
        <rFont val="宋体"/>
        <charset val="134"/>
      </rPr>
      <t>绩效目标：</t>
    </r>
    <r>
      <rPr>
        <sz val="12"/>
        <rFont val="宋体"/>
        <charset val="134"/>
      </rPr>
      <t>项目建成后能改善梅湾村三组村民生活条件，改善村群众排水排污难题。形成资产由梅湾村明确专人管护。</t>
    </r>
  </si>
  <si>
    <t>梅湾村</t>
  </si>
  <si>
    <t>咀头镇人民政府</t>
  </si>
  <si>
    <t>太白县发展和改革局</t>
  </si>
  <si>
    <t>污水治理</t>
  </si>
  <si>
    <t>李小平</t>
  </si>
  <si>
    <t>4.村庄规划编制（含修编）</t>
  </si>
  <si>
    <t>①村庄规划编制（含修编）</t>
  </si>
  <si>
    <t>太白县村庄实用性规划编制（二期）项目</t>
  </si>
  <si>
    <r>
      <rPr>
        <b/>
        <sz val="11"/>
        <rFont val="宋体"/>
        <charset val="134"/>
      </rPr>
      <t>项目内容：合并</t>
    </r>
    <r>
      <rPr>
        <sz val="11"/>
        <rFont val="宋体"/>
        <charset val="134"/>
      </rPr>
      <t>编制城镇开发边界外的塘口村、七里川村、凉峪村、李家沟村、咀头街村、方才关村、红星村、拐里村、梅湾村、黄凤山村、鹦鸽街村、梁家山村、灵丹庙村、关上街村、大地岭村、黄柏塬村、中明村、东青村18个行政村实用性村庄规划。</t>
    </r>
  </si>
  <si>
    <r>
      <rPr>
        <b/>
        <sz val="11"/>
        <rFont val="宋体"/>
        <charset val="134"/>
      </rPr>
      <t>绩效目标：</t>
    </r>
    <r>
      <rPr>
        <sz val="11"/>
        <rFont val="宋体"/>
        <charset val="134"/>
      </rPr>
      <t>年底前完成涉及的18个行政村规划初稿评审，修定最终稿，形成最终的文本、说明书、图件、数据库成果，为指导村庄乡村建设奠定基础。</t>
    </r>
  </si>
  <si>
    <t>相关村</t>
  </si>
  <si>
    <t>县自然资源局</t>
  </si>
  <si>
    <t>村庄规划编制</t>
  </si>
  <si>
    <t>王浩涛</t>
  </si>
  <si>
    <t>五、巩固三保障成果</t>
  </si>
  <si>
    <t>1.住房</t>
  </si>
  <si>
    <t>①农村危房改造等农房改造（巩固维修）</t>
  </si>
  <si>
    <t>农村危房改造</t>
  </si>
  <si>
    <r>
      <rPr>
        <b/>
        <sz val="12"/>
        <rFont val="宋体"/>
        <charset val="134"/>
      </rPr>
      <t>项目内容：</t>
    </r>
    <r>
      <rPr>
        <sz val="12"/>
        <rFont val="宋体"/>
        <charset val="134"/>
      </rPr>
      <t>实施5户农村危房改造（4户维修，1户新建）</t>
    </r>
  </si>
  <si>
    <t>2024年</t>
  </si>
  <si>
    <r>
      <rPr>
        <b/>
        <sz val="12"/>
        <rFont val="宋体"/>
        <charset val="134"/>
      </rPr>
      <t>绩效目标</t>
    </r>
    <r>
      <rPr>
        <sz val="12"/>
        <rFont val="宋体"/>
        <charset val="134"/>
      </rPr>
      <t>：解决5户农户住房安全隐患</t>
    </r>
  </si>
  <si>
    <t>中省市县财政支持</t>
  </si>
  <si>
    <t>2.教育</t>
  </si>
  <si>
    <t>①享受“雨露计划”职业教育补助</t>
  </si>
  <si>
    <t>2024年“雨露计划”项目</t>
  </si>
  <si>
    <r>
      <rPr>
        <b/>
        <sz val="12"/>
        <rFont val="宋体"/>
        <charset val="134"/>
      </rPr>
      <t>项目内容：</t>
    </r>
    <r>
      <rPr>
        <sz val="12"/>
        <rFont val="宋体"/>
        <charset val="134"/>
      </rPr>
      <t>计划对500名享受“雨露计划”职业教育补助</t>
    </r>
  </si>
  <si>
    <r>
      <rPr>
        <b/>
        <sz val="12"/>
        <rFont val="宋体"/>
        <charset val="134"/>
      </rPr>
      <t>绩效目标：</t>
    </r>
    <r>
      <rPr>
        <sz val="12"/>
        <rFont val="宋体"/>
        <charset val="134"/>
      </rPr>
      <t>为全县脱贫户、监测户家庭在职业院校就读学生提供每生每年3000元的补助资金，支持农村脱贫户、监测户家庭学生接受中职、高职、技工院校职业教育，培养技能型人才。</t>
    </r>
  </si>
  <si>
    <t>发放补助</t>
  </si>
  <si>
    <t>3.健康</t>
  </si>
  <si>
    <t>①参加城乡居民基本医疗保险</t>
  </si>
  <si>
    <t>特殊人群参保资助（医保）2023年</t>
  </si>
  <si>
    <t>为全县特困人员、孤儿、无人抚养儿童311人实行全额资助，每人每年380元，为全县低保户、监测户2750人实行定额资助，每人每年190元，参加城乡居民医疗保险。</t>
  </si>
  <si>
    <t>资助特困人员、孤儿、事实无人抚养儿童，低保、三类监测户3061人，使其医疗有保障。</t>
  </si>
  <si>
    <t>太白县医保局</t>
  </si>
  <si>
    <t>医保补助</t>
  </si>
  <si>
    <t>张晓斌</t>
  </si>
  <si>
    <t>4.综合保障</t>
  </si>
  <si>
    <t>①享受农村居民最低生活保障</t>
  </si>
  <si>
    <t>农村低保救助资金</t>
  </si>
  <si>
    <t>预计为780户1756人农村低保对象发放生活保障资金</t>
  </si>
  <si>
    <t>预计将全县780户1756人困难群众纳入了农村低保保障对象，做到了应保尽保。</t>
  </si>
  <si>
    <t>太白县民政局</t>
  </si>
  <si>
    <t>农村低保补助</t>
  </si>
  <si>
    <t>王显武</t>
  </si>
  <si>
    <t>③享受特困人员救助供养</t>
  </si>
  <si>
    <t>农村特困人员救助供养资金</t>
  </si>
  <si>
    <t xml:space="preserve">预计为298户301人农村特困供养人员发放供养资金  </t>
  </si>
  <si>
    <t>预计将全县298户301人困难群众纳入了农村特困人员供养对象，做到了应养尽养。</t>
  </si>
  <si>
    <t>特困供养人员补助</t>
  </si>
  <si>
    <t>④接受留守关爱服务</t>
  </si>
  <si>
    <t>困境儿童生活补贴资金</t>
  </si>
  <si>
    <t>预计为6名事实无人抚养,2名孤儿提供生活补贴资金</t>
  </si>
  <si>
    <t>预计为6名事实无人抚养,2名孤儿提供生活补贴资金，解决生活实际困难。</t>
  </si>
  <si>
    <t>8个村</t>
  </si>
  <si>
    <t>困境儿童生活补贴</t>
  </si>
  <si>
    <t>⑤接受临时救助</t>
  </si>
  <si>
    <t>临时救助资金</t>
  </si>
  <si>
    <t>预计为140户492余名困难群众提供临时救助资金</t>
  </si>
  <si>
    <t>预计对全县140户492人困难群众实行全部纳入应急性、过渡性救助范围，做到了应救尽救</t>
  </si>
  <si>
    <t>临时救助</t>
  </si>
  <si>
    <t>七、项目管理费</t>
  </si>
  <si>
    <t>1项目管理费</t>
  </si>
  <si>
    <t>①项目管理费</t>
  </si>
  <si>
    <t>2024年项目管理费</t>
  </si>
  <si>
    <r>
      <t>项目内容:</t>
    </r>
    <r>
      <rPr>
        <sz val="12"/>
        <rFont val="宋体"/>
        <charset val="134"/>
      </rPr>
      <t>项目管理费主要用于巩固拓展脱贫攻坚成果同乡村振兴有效衔接规划编制、项目评审、检查验收、成果宣传、档案管理、项目公示公告、报账管理方面的各项工作。</t>
    </r>
  </si>
  <si>
    <r>
      <rPr>
        <b/>
        <sz val="12"/>
        <rFont val="宋体"/>
        <charset val="134"/>
      </rPr>
      <t>绩效目标：</t>
    </r>
    <r>
      <rPr>
        <sz val="12"/>
        <rFont val="宋体"/>
        <charset val="134"/>
      </rPr>
      <t>通过项目管理费使用，做好项目实施保障工作。</t>
    </r>
  </si>
  <si>
    <t>项目管理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</si>
</sst>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2"/>
      <name val="宋体"/>
      <charset val="134"/>
    </font>
    <font>
      <b/>
      <sz val="12"/>
      <name val="宋体"/>
      <charset val="134"/>
    </font>
    <font>
      <sz val="12"/>
      <name val="仿宋"/>
      <charset val="134"/>
    </font>
    <font>
      <sz val="11"/>
      <name val="宋体"/>
      <charset val="134"/>
    </font>
    <font>
      <sz val="11"/>
      <color rgb="FFFF0000"/>
      <name val="宋体"/>
      <charset val="134"/>
    </font>
    <font>
      <sz val="24"/>
      <name val="方正小标宋简体"/>
      <charset val="134"/>
    </font>
    <font>
      <b/>
      <sz val="11"/>
      <name val="黑体"/>
      <charset val="134"/>
    </font>
    <font>
      <b/>
      <sz val="12"/>
      <name val="仿宋_GB2312"/>
      <charset val="134"/>
    </font>
    <font>
      <sz val="12"/>
      <name val="黑体"/>
      <charset val="134"/>
    </font>
    <font>
      <b/>
      <sz val="12"/>
      <name val="仿宋"/>
      <charset val="134"/>
    </font>
    <font>
      <sz val="12"/>
      <name val="仿宋_GB2312"/>
      <charset val="134"/>
    </font>
    <font>
      <sz val="12"/>
      <color theme="1"/>
      <name val="宋体"/>
      <charset val="134"/>
    </font>
    <font>
      <sz val="12"/>
      <name val="宋体"/>
      <charset val="134"/>
      <scheme val="minor"/>
    </font>
    <font>
      <b/>
      <sz val="12"/>
      <name val="宋体"/>
      <charset val="134"/>
      <scheme val="minor"/>
    </font>
    <font>
      <sz val="11"/>
      <color indexed="8"/>
      <name val="宋体"/>
      <charset val="134"/>
    </font>
    <font>
      <b/>
      <sz val="12"/>
      <color indexed="8"/>
      <name val="宋体"/>
      <charset val="134"/>
    </font>
    <font>
      <sz val="12"/>
      <color theme="1"/>
      <name val="宋体"/>
      <charset val="134"/>
      <scheme val="minor"/>
    </font>
    <font>
      <b/>
      <sz val="12"/>
      <color theme="1"/>
      <name val="宋体"/>
      <charset val="134"/>
    </font>
    <font>
      <sz val="10"/>
      <color theme="1"/>
      <name val="仿宋_GB2312"/>
      <charset val="134"/>
    </font>
    <font>
      <sz val="12"/>
      <color rgb="FF000000"/>
      <name val="宋体"/>
      <charset val="134"/>
    </font>
    <font>
      <sz val="12"/>
      <color theme="1"/>
      <name val="仿宋_GB2312"/>
      <charset val="134"/>
    </font>
    <font>
      <sz val="10"/>
      <name val="宋体"/>
      <charset val="134"/>
    </font>
    <font>
      <b/>
      <sz val="11"/>
      <name val="宋体"/>
      <charset val="134"/>
    </font>
    <font>
      <b/>
      <sz val="12"/>
      <name val="黑体"/>
      <charset val="134"/>
    </font>
    <font>
      <sz val="11"/>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10"/>
      <name val="宋体"/>
      <charset val="134"/>
    </font>
    <font>
      <sz val="12"/>
      <color indexed="8"/>
      <name val="宋体"/>
      <charset val="134"/>
    </font>
    <font>
      <b/>
      <sz val="11"/>
      <color indexed="8"/>
      <name val="宋体"/>
      <charset val="134"/>
    </font>
    <font>
      <vertAlign val="superscrip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2" borderId="17"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8" applyNumberFormat="0" applyFill="0" applyAlignment="0" applyProtection="0">
      <alignment vertical="center"/>
    </xf>
    <xf numFmtId="0" fontId="32" fillId="0" borderId="18" applyNumberFormat="0" applyFill="0" applyAlignment="0" applyProtection="0">
      <alignment vertical="center"/>
    </xf>
    <xf numFmtId="0" fontId="33" fillId="0" borderId="19" applyNumberFormat="0" applyFill="0" applyAlignment="0" applyProtection="0">
      <alignment vertical="center"/>
    </xf>
    <xf numFmtId="0" fontId="33" fillId="0" borderId="0" applyNumberFormat="0" applyFill="0" applyBorder="0" applyAlignment="0" applyProtection="0">
      <alignment vertical="center"/>
    </xf>
    <xf numFmtId="0" fontId="34" fillId="3" borderId="20" applyNumberFormat="0" applyAlignment="0" applyProtection="0">
      <alignment vertical="center"/>
    </xf>
    <xf numFmtId="0" fontId="35" fillId="4" borderId="21" applyNumberFormat="0" applyAlignment="0" applyProtection="0">
      <alignment vertical="center"/>
    </xf>
    <xf numFmtId="0" fontId="36" fillId="4" borderId="20" applyNumberFormat="0" applyAlignment="0" applyProtection="0">
      <alignment vertical="center"/>
    </xf>
    <xf numFmtId="0" fontId="37" fillId="5" borderId="22" applyNumberFormat="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xf numFmtId="0" fontId="0" fillId="0" borderId="0">
      <alignment vertical="center"/>
    </xf>
    <xf numFmtId="0" fontId="25" fillId="0" borderId="0">
      <alignment vertical="center"/>
    </xf>
    <xf numFmtId="0" fontId="0" fillId="0" borderId="0">
      <alignment vertical="center"/>
    </xf>
  </cellStyleXfs>
  <cellXfs count="148">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xf>
    <xf numFmtId="0" fontId="0" fillId="0" borderId="0" xfId="0" applyFont="1" applyFill="1">
      <alignment vertical="center"/>
    </xf>
    <xf numFmtId="0" fontId="0" fillId="0" borderId="0" xfId="0" applyFill="1">
      <alignment vertical="center"/>
    </xf>
    <xf numFmtId="0" fontId="2" fillId="0" borderId="0" xfId="0" applyFont="1" applyFill="1">
      <alignment vertical="center"/>
    </xf>
    <xf numFmtId="0" fontId="0"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0" fillId="0" borderId="0" xfId="0" applyFont="1" applyFill="1" applyBorder="1" applyAlignment="1">
      <alignment vertical="center"/>
    </xf>
    <xf numFmtId="0" fontId="0" fillId="0" borderId="0" xfId="0" applyFont="1" applyFill="1" applyAlignment="1">
      <alignment horizontal="center" vertical="center" wrapText="1"/>
    </xf>
    <xf numFmtId="0" fontId="3" fillId="0" borderId="0" xfId="0" applyFont="1" applyFill="1" applyBorder="1" applyAlignment="1">
      <alignment vertical="center"/>
    </xf>
    <xf numFmtId="0" fontId="4" fillId="0" borderId="0" xfId="0" applyFont="1" applyFill="1">
      <alignment vertical="center"/>
    </xf>
    <xf numFmtId="0" fontId="0" fillId="0" borderId="0" xfId="0" applyFont="1" applyFill="1" applyAlignment="1">
      <alignment vertical="center" wrapText="1"/>
    </xf>
    <xf numFmtId="0" fontId="0" fillId="0" borderId="0" xfId="0" applyFont="1" applyFill="1" applyAlignment="1">
      <alignment horizontal="center" vertical="center"/>
    </xf>
    <xf numFmtId="0" fontId="5" fillId="0" borderId="0" xfId="0" applyFont="1" applyFill="1" applyAlignment="1">
      <alignment horizontal="center" wrapText="1"/>
    </xf>
    <xf numFmtId="0" fontId="0" fillId="0" borderId="0" xfId="0" applyFont="1" applyFill="1" applyAlignment="1">
      <alignment horizontal="left" wrapText="1"/>
    </xf>
    <xf numFmtId="0" fontId="0" fillId="0" borderId="0" xfId="0" applyFont="1" applyFill="1" applyAlignment="1">
      <alignment horizontal="center"/>
    </xf>
    <xf numFmtId="0" fontId="0" fillId="0" borderId="0" xfId="0" applyFont="1" applyFill="1" applyBorder="1" applyAlignment="1">
      <alignment horizont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 fillId="0" borderId="2" xfId="0" applyFont="1" applyFill="1" applyBorder="1" applyAlignment="1">
      <alignment vertical="center" wrapText="1"/>
    </xf>
    <xf numFmtId="49" fontId="7" fillId="0" borderId="2" xfId="0" applyNumberFormat="1" applyFont="1" applyFill="1" applyBorder="1" applyAlignment="1">
      <alignment horizontal="left" vertical="center" wrapText="1"/>
    </xf>
    <xf numFmtId="49" fontId="10" fillId="0" borderId="2" xfId="0" applyNumberFormat="1" applyFont="1" applyFill="1" applyBorder="1" applyAlignment="1">
      <alignment horizontal="left" vertical="center" wrapText="1"/>
    </xf>
    <xf numFmtId="0" fontId="0"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0" fillId="0" borderId="2" xfId="0" applyFont="1" applyFill="1" applyBorder="1">
      <alignment vertical="center"/>
    </xf>
    <xf numFmtId="0" fontId="0"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0" fillId="0" borderId="2" xfId="49" applyNumberFormat="1" applyFont="1" applyFill="1" applyBorder="1" applyAlignment="1" applyProtection="1">
      <alignment horizontal="center" vertical="center" wrapText="1"/>
    </xf>
    <xf numFmtId="0" fontId="0" fillId="0" borderId="2" xfId="49" applyNumberFormat="1" applyFont="1" applyFill="1" applyBorder="1" applyAlignment="1" applyProtection="1">
      <alignment horizontal="left" vertical="center" wrapText="1"/>
    </xf>
    <xf numFmtId="0" fontId="0" fillId="0" borderId="2" xfId="49" applyNumberFormat="1" applyFont="1" applyFill="1" applyBorder="1" applyAlignment="1" applyProtection="1">
      <alignment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vertical="center" wrapText="1"/>
    </xf>
    <xf numFmtId="0" fontId="12" fillId="0" borderId="2" xfId="0" applyFont="1" applyFill="1" applyBorder="1" applyAlignment="1">
      <alignment horizontal="center" vertical="center"/>
    </xf>
    <xf numFmtId="0" fontId="13" fillId="0" borderId="2" xfId="0" applyFont="1" applyFill="1" applyBorder="1" applyAlignment="1">
      <alignment horizontal="justify" vertical="center" wrapText="1"/>
    </xf>
    <xf numFmtId="0" fontId="1"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12" fillId="0" borderId="2" xfId="0" applyFont="1" applyFill="1" applyBorder="1" applyAlignment="1">
      <alignment vertical="center" wrapText="1"/>
    </xf>
    <xf numFmtId="0" fontId="12" fillId="0" borderId="1" xfId="0" applyFont="1" applyFill="1" applyBorder="1" applyAlignment="1">
      <alignment horizontal="center" vertical="center" wrapText="1"/>
    </xf>
    <xf numFmtId="1" fontId="1" fillId="0" borderId="2" xfId="0" applyNumberFormat="1" applyFont="1" applyFill="1" applyBorder="1" applyAlignment="1">
      <alignment horizontal="left" vertical="center" wrapText="1"/>
    </xf>
    <xf numFmtId="0" fontId="0" fillId="0" borderId="2" xfId="0" applyFont="1" applyFill="1" applyBorder="1" applyAlignment="1">
      <alignment horizontal="justify" vertical="center" wrapText="1"/>
    </xf>
    <xf numFmtId="0" fontId="0" fillId="0" borderId="2" xfId="0" applyFont="1" applyFill="1" applyBorder="1" applyAlignment="1">
      <alignment horizontal="center" vertical="center" textRotation="255"/>
    </xf>
    <xf numFmtId="0" fontId="0" fillId="0" borderId="2" xfId="0" applyFill="1" applyBorder="1" applyAlignment="1">
      <alignment horizontal="center" vertical="center" wrapText="1"/>
    </xf>
    <xf numFmtId="0" fontId="0" fillId="0" borderId="2" xfId="0" applyFont="1" applyFill="1" applyBorder="1" applyAlignment="1">
      <alignment horizontal="justify" vertical="center"/>
    </xf>
    <xf numFmtId="0" fontId="1" fillId="0" borderId="2" xfId="0" applyFont="1" applyFill="1" applyBorder="1" applyAlignment="1">
      <alignment horizontal="justify" vertical="center" wrapText="1"/>
    </xf>
    <xf numFmtId="0" fontId="14"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1"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15" fillId="0" borderId="2" xfId="0" applyFont="1" applyFill="1" applyBorder="1" applyAlignment="1">
      <alignment vertical="center" wrapText="1"/>
    </xf>
    <xf numFmtId="0" fontId="16" fillId="0" borderId="2" xfId="0" applyFont="1" applyFill="1" applyBorder="1" applyAlignment="1">
      <alignment horizontal="center" vertical="center"/>
    </xf>
    <xf numFmtId="0" fontId="0" fillId="0" borderId="2" xfId="55" applyFont="1" applyFill="1" applyBorder="1" applyAlignment="1">
      <alignment horizontal="center" vertical="center" wrapText="1"/>
    </xf>
    <xf numFmtId="0" fontId="0" fillId="0" borderId="2" xfId="55" applyFont="1" applyFill="1" applyBorder="1" applyAlignment="1">
      <alignment horizontal="left" vertical="center" wrapText="1"/>
    </xf>
    <xf numFmtId="0" fontId="1" fillId="0" borderId="2" xfId="55" applyFont="1" applyFill="1" applyBorder="1" applyAlignment="1">
      <alignment horizontal="left" vertical="center" wrapText="1"/>
    </xf>
    <xf numFmtId="0" fontId="0" fillId="0" borderId="2" xfId="49" applyFont="1" applyFill="1" applyBorder="1" applyAlignment="1">
      <alignment horizontal="center" vertical="center" wrapText="1"/>
    </xf>
    <xf numFmtId="0" fontId="17" fillId="0" borderId="2" xfId="49" applyFont="1" applyFill="1" applyBorder="1" applyAlignment="1">
      <alignment horizontal="left" vertical="center" wrapText="1"/>
    </xf>
    <xf numFmtId="0" fontId="1" fillId="0" borderId="2" xfId="49" applyFont="1" applyFill="1" applyBorder="1" applyAlignment="1">
      <alignment horizontal="left" vertical="center" wrapText="1"/>
    </xf>
    <xf numFmtId="0" fontId="18"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0" fillId="0" borderId="2" xfId="0" applyFont="1" applyFill="1" applyBorder="1" applyAlignment="1">
      <alignment vertical="center" wrapText="1"/>
    </xf>
    <xf numFmtId="0" fontId="12" fillId="0" borderId="2" xfId="0" applyFont="1" applyFill="1" applyBorder="1" applyAlignment="1">
      <alignment horizontal="left" vertical="center" wrapText="1"/>
    </xf>
    <xf numFmtId="0" fontId="13" fillId="0" borderId="2" xfId="0" applyFont="1" applyFill="1" applyBorder="1" applyAlignment="1" applyProtection="1">
      <alignment horizontal="left" vertical="center" wrapText="1"/>
      <protection locked="0"/>
    </xf>
    <xf numFmtId="0" fontId="2" fillId="0" borderId="2" xfId="49"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2" xfId="56"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49" applyFont="1" applyFill="1" applyBorder="1" applyAlignment="1">
      <alignment horizontal="center" vertical="center" wrapText="1"/>
    </xf>
    <xf numFmtId="0" fontId="0" fillId="0" borderId="8" xfId="0" applyFont="1" applyFill="1" applyBorder="1" applyAlignment="1">
      <alignment horizontal="center"/>
    </xf>
    <xf numFmtId="0" fontId="0" fillId="0" borderId="8" xfId="0" applyFont="1" applyFill="1" applyBorder="1" applyAlignment="1">
      <alignment horizontal="center" vertical="center"/>
    </xf>
    <xf numFmtId="0" fontId="0" fillId="0" borderId="8" xfId="0" applyFont="1" applyFill="1" applyBorder="1" applyAlignment="1">
      <alignment vertical="center"/>
    </xf>
    <xf numFmtId="0" fontId="6" fillId="0" borderId="1" xfId="54"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3" xfId="54" applyNumberFormat="1"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4" xfId="54" applyNumberFormat="1" applyFont="1" applyFill="1" applyBorder="1" applyAlignment="1">
      <alignment horizontal="center" vertical="center" wrapText="1"/>
    </xf>
    <xf numFmtId="0" fontId="1" fillId="0" borderId="2" xfId="0" applyFont="1" applyFill="1" applyBorder="1">
      <alignment vertical="center"/>
    </xf>
    <xf numFmtId="0" fontId="0" fillId="0" borderId="2" xfId="0" applyFont="1" applyFill="1" applyBorder="1" applyAlignment="1">
      <alignment vertical="center"/>
    </xf>
    <xf numFmtId="0" fontId="12" fillId="0" borderId="2" xfId="0" applyFont="1" applyFill="1" applyBorder="1">
      <alignment vertical="center"/>
    </xf>
    <xf numFmtId="1" fontId="0" fillId="0" borderId="2" xfId="55" applyNumberFormat="1" applyFont="1" applyFill="1" applyBorder="1" applyAlignment="1">
      <alignment horizontal="center" vertical="center" wrapText="1"/>
    </xf>
    <xf numFmtId="1" fontId="0" fillId="0" borderId="2" xfId="55" applyNumberFormat="1" applyFont="1" applyFill="1" applyBorder="1" applyAlignment="1">
      <alignment horizontal="center" vertical="center"/>
    </xf>
    <xf numFmtId="0" fontId="13" fillId="0" borderId="2" xfId="0" applyFont="1" applyFill="1" applyBorder="1" applyAlignment="1">
      <alignment horizontal="center" vertical="center" wrapText="1"/>
    </xf>
    <xf numFmtId="0" fontId="6" fillId="0" borderId="2" xfId="54" applyNumberFormat="1" applyFont="1" applyFill="1" applyBorder="1" applyAlignment="1">
      <alignment horizontal="center" vertical="center" wrapText="1"/>
    </xf>
    <xf numFmtId="0" fontId="3" fillId="0" borderId="2" xfId="0" applyFont="1" applyFill="1" applyBorder="1" applyAlignment="1">
      <alignment horizontal="justify" vertical="center"/>
    </xf>
    <xf numFmtId="49" fontId="0" fillId="0" borderId="2" xfId="0" applyNumberFormat="1" applyFont="1" applyFill="1" applyBorder="1" applyAlignment="1">
      <alignment horizontal="left" vertical="center" wrapText="1"/>
    </xf>
    <xf numFmtId="0" fontId="1" fillId="0" borderId="2" xfId="0" applyFont="1" applyFill="1" applyBorder="1" applyAlignment="1">
      <alignment horizontal="justify" vertical="center"/>
    </xf>
    <xf numFmtId="0" fontId="0" fillId="0" borderId="2" xfId="0" applyFill="1" applyBorder="1" applyAlignment="1">
      <alignment horizontal="justify" vertical="center"/>
    </xf>
    <xf numFmtId="49" fontId="11" fillId="0" borderId="2" xfId="0" applyNumberFormat="1" applyFont="1" applyFill="1" applyBorder="1" applyAlignment="1">
      <alignment horizontal="center" vertical="center" wrapText="1"/>
    </xf>
    <xf numFmtId="0" fontId="0" fillId="0" borderId="2" xfId="54" applyFont="1" applyFill="1" applyBorder="1" applyAlignment="1">
      <alignment horizontal="center" vertical="center" wrapText="1"/>
    </xf>
    <xf numFmtId="0" fontId="0" fillId="0" borderId="2" xfId="54" applyFont="1" applyFill="1" applyBorder="1" applyAlignment="1">
      <alignment horizontal="left" vertical="center" wrapText="1"/>
    </xf>
    <xf numFmtId="0" fontId="1" fillId="0" borderId="2" xfId="54" applyFont="1" applyFill="1" applyBorder="1" applyAlignment="1">
      <alignment horizontal="left" vertical="center" wrapText="1"/>
    </xf>
    <xf numFmtId="0" fontId="0" fillId="0" borderId="2" xfId="0" applyNumberFormat="1" applyFont="1" applyFill="1" applyBorder="1" applyAlignment="1" applyProtection="1">
      <alignment horizontal="center" vertical="center" wrapText="1"/>
    </xf>
    <xf numFmtId="0" fontId="1" fillId="0" borderId="2" xfId="49" applyNumberFormat="1" applyFont="1" applyFill="1" applyBorder="1" applyAlignment="1" applyProtection="1">
      <alignment horizontal="left" vertical="center" wrapText="1"/>
    </xf>
    <xf numFmtId="0" fontId="19" fillId="0" borderId="2" xfId="0" applyFont="1" applyFill="1" applyBorder="1" applyAlignment="1">
      <alignment horizontal="center" vertical="center" wrapText="1"/>
    </xf>
    <xf numFmtId="0" fontId="2" fillId="0" borderId="2" xfId="49" applyFont="1" applyFill="1" applyBorder="1" applyAlignment="1">
      <alignment horizontal="left" vertical="center" wrapText="1"/>
    </xf>
    <xf numFmtId="49" fontId="20" fillId="0" borderId="2" xfId="51" applyNumberFormat="1" applyFont="1" applyFill="1" applyBorder="1" applyAlignment="1">
      <alignment horizontal="center" vertical="center" wrapText="1"/>
    </xf>
    <xf numFmtId="0" fontId="0" fillId="0" borderId="2" xfId="51" applyFont="1" applyFill="1" applyBorder="1" applyAlignment="1">
      <alignment horizontal="center" vertical="center" wrapText="1"/>
    </xf>
    <xf numFmtId="0" fontId="0" fillId="0" borderId="2" xfId="51" applyFont="1" applyFill="1" applyBorder="1" applyAlignment="1">
      <alignment vertical="center" wrapText="1"/>
    </xf>
    <xf numFmtId="0" fontId="1" fillId="0" borderId="2" xfId="51" applyFont="1" applyFill="1" applyBorder="1" applyAlignment="1">
      <alignment vertical="center" wrapText="1"/>
    </xf>
    <xf numFmtId="0" fontId="21" fillId="0" borderId="2" xfId="51" applyFont="1" applyFill="1" applyBorder="1" applyAlignment="1">
      <alignment horizontal="center" vertical="center"/>
    </xf>
    <xf numFmtId="0" fontId="0" fillId="0" borderId="14" xfId="0" applyFont="1" applyFill="1" applyBorder="1" applyAlignment="1">
      <alignment horizontal="center" vertical="center"/>
    </xf>
    <xf numFmtId="0" fontId="2" fillId="0" borderId="14" xfId="0" applyFont="1" applyFill="1" applyBorder="1" applyAlignment="1">
      <alignment horizontal="center" vertical="center"/>
    </xf>
    <xf numFmtId="0" fontId="0" fillId="0" borderId="14" xfId="0" applyFont="1" applyFill="1" applyBorder="1">
      <alignment vertical="center"/>
    </xf>
    <xf numFmtId="0" fontId="12" fillId="0" borderId="15" xfId="0" applyNumberFormat="1" applyFont="1" applyFill="1" applyBorder="1" applyAlignment="1">
      <alignment horizontal="left" vertical="center" wrapText="1"/>
    </xf>
    <xf numFmtId="0" fontId="12" fillId="0" borderId="15" xfId="0" applyNumberFormat="1" applyFont="1" applyFill="1" applyBorder="1" applyAlignment="1">
      <alignment horizontal="center" vertical="center" wrapText="1"/>
    </xf>
    <xf numFmtId="49" fontId="22" fillId="0" borderId="2" xfId="0" applyNumberFormat="1" applyFont="1" applyFill="1" applyBorder="1" applyAlignment="1">
      <alignment horizontal="left" vertical="center" wrapText="1"/>
    </xf>
    <xf numFmtId="0" fontId="1" fillId="0" borderId="15" xfId="0" applyNumberFormat="1" applyFont="1" applyFill="1" applyBorder="1" applyAlignment="1">
      <alignment horizontal="left" vertical="center" wrapText="1"/>
    </xf>
    <xf numFmtId="0" fontId="13" fillId="0" borderId="15" xfId="0" applyNumberFormat="1" applyFont="1" applyFill="1" applyBorder="1" applyAlignment="1">
      <alignment horizontal="left" vertical="center" wrapText="1"/>
    </xf>
    <xf numFmtId="0" fontId="0" fillId="0" borderId="15" xfId="0" applyNumberFormat="1" applyFont="1" applyFill="1" applyBorder="1" applyAlignment="1">
      <alignment horizontal="left" vertical="center" wrapText="1"/>
    </xf>
    <xf numFmtId="0" fontId="0" fillId="0" borderId="4" xfId="0" applyFont="1" applyFill="1" applyBorder="1" applyAlignment="1">
      <alignment horizontal="center" vertical="center" wrapText="1"/>
    </xf>
    <xf numFmtId="0" fontId="12" fillId="0" borderId="15" xfId="52" applyNumberFormat="1" applyFont="1" applyFill="1" applyBorder="1" applyAlignment="1">
      <alignment horizontal="center" vertical="center" wrapText="1"/>
    </xf>
    <xf numFmtId="0" fontId="1" fillId="0" borderId="15" xfId="52" applyNumberFormat="1" applyFont="1" applyFill="1" applyBorder="1" applyAlignment="1">
      <alignment horizontal="left" vertical="center" wrapText="1"/>
    </xf>
    <xf numFmtId="0" fontId="0" fillId="0" borderId="2" xfId="52" applyFont="1" applyFill="1" applyBorder="1" applyAlignment="1">
      <alignment horizontal="center" vertical="center" wrapText="1"/>
    </xf>
    <xf numFmtId="0" fontId="13" fillId="0" borderId="15" xfId="52" applyNumberFormat="1" applyFont="1" applyFill="1" applyBorder="1" applyAlignment="1">
      <alignment horizontal="justify" vertical="center" wrapText="1"/>
    </xf>
    <xf numFmtId="0" fontId="0" fillId="0" borderId="2" xfId="0" applyFont="1" applyFill="1" applyBorder="1" applyAlignment="1" applyProtection="1">
      <alignment horizontal="center" vertical="center"/>
      <protection locked="0"/>
    </xf>
    <xf numFmtId="49" fontId="0" fillId="0" borderId="2" xfId="0" applyNumberFormat="1" applyFont="1" applyFill="1" applyBorder="1" applyAlignment="1">
      <alignment horizontal="center" vertical="center" wrapText="1"/>
    </xf>
    <xf numFmtId="0" fontId="0" fillId="0" borderId="2" xfId="51" applyFont="1" applyFill="1" applyBorder="1" applyAlignment="1">
      <alignment horizontal="center" vertical="center"/>
    </xf>
    <xf numFmtId="0" fontId="2" fillId="0" borderId="2" xfId="51" applyFont="1" applyFill="1" applyBorder="1" applyAlignment="1">
      <alignment horizontal="center" vertical="center" wrapText="1"/>
    </xf>
    <xf numFmtId="0" fontId="3" fillId="0" borderId="2" xfId="51" applyFont="1" applyFill="1" applyBorder="1" applyAlignment="1">
      <alignment horizontal="center" vertical="center"/>
    </xf>
    <xf numFmtId="0" fontId="0" fillId="0" borderId="2" xfId="0" applyFill="1" applyBorder="1" applyAlignment="1">
      <alignment horizontal="center" vertical="center"/>
    </xf>
    <xf numFmtId="0" fontId="0" fillId="0" borderId="2" xfId="50" applyFont="1" applyFill="1" applyBorder="1" applyAlignment="1">
      <alignment horizontal="center" vertical="center" wrapText="1"/>
    </xf>
    <xf numFmtId="0" fontId="0"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23" fillId="0" borderId="4"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16" xfId="0" applyFont="1" applyFill="1" applyBorder="1" applyAlignment="1">
      <alignment horizontal="center" vertical="center" wrapText="1"/>
    </xf>
    <xf numFmtId="0" fontId="24" fillId="0" borderId="2" xfId="0" applyNumberFormat="1" applyFont="1" applyFill="1" applyBorder="1" applyAlignment="1">
      <alignment horizontal="center" vertical="center" wrapText="1"/>
    </xf>
    <xf numFmtId="0" fontId="22" fillId="0" borderId="2" xfId="0" applyFont="1" applyFill="1" applyBorder="1" applyAlignment="1">
      <alignment horizontal="justify"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0" fontId="3" fillId="0" borderId="2" xfId="0" applyFont="1" applyFill="1" applyBorder="1" applyAlignment="1">
      <alignment vertical="center"/>
    </xf>
    <xf numFmtId="0" fontId="0" fillId="0" borderId="2" xfId="0" applyFill="1" applyBorder="1" applyAlignment="1">
      <alignment horizontal="lef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 xfId="49"/>
    <cellStyle name="常规 14 2" xfId="50"/>
    <cellStyle name="常规 14 2 2" xfId="51"/>
    <cellStyle name="常规 14 5" xfId="52"/>
    <cellStyle name="常规 2" xfId="53"/>
    <cellStyle name="常规 3" xfId="54"/>
    <cellStyle name="常规 6" xfId="55"/>
    <cellStyle name="常规 7" xfId="5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55"/>
  <sheetViews>
    <sheetView showZeros="0" tabSelected="1" zoomScale="60" zoomScaleNormal="60" workbookViewId="0">
      <pane ySplit="5" topLeftCell="A140" activePane="bottomLeft" state="frozen"/>
      <selection/>
      <selection pane="bottomLeft" activeCell="A1" sqref="A1:Z1"/>
    </sheetView>
  </sheetViews>
  <sheetFormatPr defaultColWidth="8.75" defaultRowHeight="14.25"/>
  <cols>
    <col min="1" max="1" width="19.375" style="12" customWidth="1"/>
    <col min="2" max="2" width="13.125" style="13" customWidth="1"/>
    <col min="3" max="3" width="34.75" style="13" customWidth="1"/>
    <col min="4" max="4" width="7.25" style="13" customWidth="1"/>
    <col min="5" max="5" width="36.875" style="13" customWidth="1"/>
    <col min="6" max="6" width="5" style="13" customWidth="1"/>
    <col min="7" max="7" width="7.75" style="13" customWidth="1"/>
    <col min="8" max="8" width="7.625" style="13" customWidth="1"/>
    <col min="9" max="11" width="6.625" style="13" customWidth="1"/>
    <col min="12" max="13" width="6.75" style="13" customWidth="1"/>
    <col min="14" max="15" width="7" style="13" customWidth="1"/>
    <col min="16" max="16" width="13.125" style="13" customWidth="1"/>
    <col min="17" max="17" width="11.5" style="13" customWidth="1"/>
    <col min="18" max="18" width="6.125" style="13" customWidth="1"/>
    <col min="19" max="19" width="5.75" style="13" customWidth="1"/>
    <col min="20" max="20" width="7.625" style="13" customWidth="1"/>
    <col min="21" max="22" width="12.375" style="13" customWidth="1"/>
    <col min="23" max="23" width="8.25" style="3" customWidth="1"/>
    <col min="24" max="24" width="7.5" style="3" customWidth="1"/>
    <col min="25" max="25" width="10.5" style="3" customWidth="1"/>
    <col min="26" max="26" width="9" style="3" customWidth="1"/>
    <col min="27" max="16384" width="8.75" style="3"/>
  </cols>
  <sheetData>
    <row r="1" ht="31.5" spans="1:26">
      <c r="A1" s="14" t="s">
        <v>0</v>
      </c>
      <c r="B1" s="14"/>
      <c r="C1" s="14"/>
      <c r="D1" s="14"/>
      <c r="E1" s="14"/>
      <c r="F1" s="14"/>
      <c r="G1" s="14"/>
      <c r="H1" s="14"/>
      <c r="I1" s="14"/>
      <c r="J1" s="14"/>
      <c r="K1" s="14"/>
      <c r="L1" s="14"/>
      <c r="M1" s="14"/>
      <c r="N1" s="14"/>
      <c r="O1" s="14"/>
      <c r="P1" s="14"/>
      <c r="Q1" s="14"/>
      <c r="R1" s="14"/>
      <c r="S1" s="14"/>
      <c r="T1" s="14"/>
      <c r="U1" s="14"/>
      <c r="V1" s="14"/>
      <c r="W1" s="14"/>
      <c r="X1" s="14"/>
      <c r="Y1" s="14"/>
      <c r="Z1" s="14"/>
    </row>
    <row r="2" ht="22.5" customHeight="1" spans="1:25">
      <c r="A2" s="15"/>
      <c r="B2" s="16"/>
      <c r="C2" s="17"/>
      <c r="D2" s="17"/>
      <c r="E2" s="17"/>
      <c r="F2" s="17"/>
      <c r="G2" s="17"/>
      <c r="H2" s="17"/>
      <c r="I2" s="17"/>
      <c r="J2" s="17"/>
      <c r="K2" s="17"/>
      <c r="L2" s="17"/>
      <c r="M2" s="17"/>
      <c r="N2" s="17"/>
      <c r="O2" s="17"/>
      <c r="P2" s="17"/>
      <c r="Q2" s="80"/>
      <c r="R2" s="80"/>
      <c r="S2" s="80"/>
      <c r="T2" s="80"/>
      <c r="U2" s="80"/>
      <c r="V2" s="80"/>
      <c r="W2" s="81" t="s">
        <v>1</v>
      </c>
      <c r="X2" s="82"/>
      <c r="Y2" s="80"/>
    </row>
    <row r="3" ht="30.75" customHeight="1" spans="1:26">
      <c r="A3" s="18" t="s">
        <v>2</v>
      </c>
      <c r="B3" s="18" t="s">
        <v>3</v>
      </c>
      <c r="C3" s="18" t="s">
        <v>4</v>
      </c>
      <c r="D3" s="18" t="s">
        <v>5</v>
      </c>
      <c r="E3" s="18" t="s">
        <v>6</v>
      </c>
      <c r="F3" s="18" t="s">
        <v>7</v>
      </c>
      <c r="G3" s="19" t="s">
        <v>8</v>
      </c>
      <c r="H3" s="19"/>
      <c r="I3" s="18" t="s">
        <v>9</v>
      </c>
      <c r="J3" s="19" t="s">
        <v>10</v>
      </c>
      <c r="K3" s="19" t="s">
        <v>11</v>
      </c>
      <c r="L3" s="70" t="s">
        <v>12</v>
      </c>
      <c r="M3" s="71"/>
      <c r="N3" s="72" t="s">
        <v>13</v>
      </c>
      <c r="O3" s="71"/>
      <c r="P3" s="19" t="s">
        <v>14</v>
      </c>
      <c r="Q3" s="19"/>
      <c r="R3" s="19"/>
      <c r="S3" s="19"/>
      <c r="T3" s="19"/>
      <c r="U3" s="19"/>
      <c r="V3" s="19"/>
      <c r="W3" s="83" t="s">
        <v>15</v>
      </c>
      <c r="X3" s="83" t="s">
        <v>16</v>
      </c>
      <c r="Y3" s="96" t="s">
        <v>17</v>
      </c>
      <c r="Z3" s="96" t="s">
        <v>18</v>
      </c>
    </row>
    <row r="4" ht="30.75" customHeight="1" spans="1:26">
      <c r="A4" s="20"/>
      <c r="B4" s="20"/>
      <c r="C4" s="20"/>
      <c r="D4" s="20"/>
      <c r="E4" s="20"/>
      <c r="F4" s="20"/>
      <c r="G4" s="19"/>
      <c r="H4" s="19"/>
      <c r="I4" s="20"/>
      <c r="J4" s="19"/>
      <c r="K4" s="19"/>
      <c r="L4" s="73"/>
      <c r="M4" s="74"/>
      <c r="N4" s="75"/>
      <c r="O4" s="74"/>
      <c r="P4" s="18" t="s">
        <v>19</v>
      </c>
      <c r="Q4" s="84" t="s">
        <v>20</v>
      </c>
      <c r="R4" s="85"/>
      <c r="S4" s="85"/>
      <c r="T4" s="85"/>
      <c r="U4" s="76"/>
      <c r="V4" s="18" t="s">
        <v>21</v>
      </c>
      <c r="W4" s="86"/>
      <c r="X4" s="86"/>
      <c r="Y4" s="96"/>
      <c r="Z4" s="96"/>
    </row>
    <row r="5" ht="30.75" customHeight="1" spans="1:26">
      <c r="A5" s="21"/>
      <c r="B5" s="21"/>
      <c r="C5" s="21"/>
      <c r="D5" s="21"/>
      <c r="E5" s="21"/>
      <c r="F5" s="21"/>
      <c r="G5" s="21" t="s">
        <v>22</v>
      </c>
      <c r="H5" s="21" t="s">
        <v>23</v>
      </c>
      <c r="I5" s="21"/>
      <c r="J5" s="19"/>
      <c r="K5" s="19"/>
      <c r="L5" s="76" t="s">
        <v>24</v>
      </c>
      <c r="M5" s="19" t="s">
        <v>25</v>
      </c>
      <c r="N5" s="19" t="s">
        <v>24</v>
      </c>
      <c r="O5" s="19" t="s">
        <v>25</v>
      </c>
      <c r="P5" s="21"/>
      <c r="Q5" s="87" t="s">
        <v>26</v>
      </c>
      <c r="R5" s="88" t="s">
        <v>27</v>
      </c>
      <c r="S5" s="88" t="s">
        <v>28</v>
      </c>
      <c r="T5" s="88" t="s">
        <v>29</v>
      </c>
      <c r="U5" s="88" t="s">
        <v>30</v>
      </c>
      <c r="V5" s="21"/>
      <c r="W5" s="89"/>
      <c r="X5" s="89"/>
      <c r="Y5" s="96"/>
      <c r="Z5" s="96"/>
    </row>
    <row r="6" s="1" customFormat="1" ht="24.95" customHeight="1" spans="1:26">
      <c r="A6" s="22" t="s">
        <v>31</v>
      </c>
      <c r="B6" s="23"/>
      <c r="C6" s="23"/>
      <c r="D6" s="23"/>
      <c r="E6" s="23"/>
      <c r="F6" s="23">
        <f>F7+F59+F76+F133+F152</f>
        <v>98</v>
      </c>
      <c r="G6" s="23"/>
      <c r="H6" s="23"/>
      <c r="I6" s="23"/>
      <c r="J6" s="23"/>
      <c r="K6" s="23"/>
      <c r="L6" s="23"/>
      <c r="M6" s="23"/>
      <c r="N6" s="23"/>
      <c r="O6" s="23"/>
      <c r="P6" s="23">
        <f>P7+P59+P76+P133+P152</f>
        <v>16507.13</v>
      </c>
      <c r="Q6" s="23">
        <f t="shared" ref="Q6:V6" si="0">Q7+Q59+Q76+Q133+Q152</f>
        <v>14247.96</v>
      </c>
      <c r="R6" s="23">
        <f t="shared" si="0"/>
        <v>300</v>
      </c>
      <c r="S6" s="23">
        <f t="shared" si="0"/>
        <v>0</v>
      </c>
      <c r="T6" s="23">
        <f t="shared" si="0"/>
        <v>59.36</v>
      </c>
      <c r="U6" s="23">
        <f t="shared" si="0"/>
        <v>13888.6</v>
      </c>
      <c r="V6" s="23">
        <f t="shared" si="0"/>
        <v>2259.17</v>
      </c>
      <c r="W6" s="90"/>
      <c r="X6" s="90"/>
      <c r="Y6" s="90"/>
      <c r="Z6" s="90"/>
    </row>
    <row r="7" s="2" customFormat="1" ht="27.75" customHeight="1" spans="1:26">
      <c r="A7" s="24" t="s">
        <v>32</v>
      </c>
      <c r="B7" s="25"/>
      <c r="C7" s="26"/>
      <c r="D7" s="27"/>
      <c r="E7" s="27"/>
      <c r="F7" s="26">
        <f>F8+F44+F49+F55</f>
        <v>39</v>
      </c>
      <c r="G7" s="26"/>
      <c r="H7" s="26"/>
      <c r="I7" s="26"/>
      <c r="J7" s="26"/>
      <c r="K7" s="26"/>
      <c r="L7" s="26"/>
      <c r="M7" s="26"/>
      <c r="N7" s="26"/>
      <c r="O7" s="26"/>
      <c r="P7" s="26">
        <f>P8+P44+P49+P55</f>
        <v>10096.7</v>
      </c>
      <c r="Q7" s="26">
        <f t="shared" ref="Q7:V7" si="1">Q8+Q44+Q49+Q55</f>
        <v>10096.7</v>
      </c>
      <c r="R7" s="26">
        <f t="shared" si="1"/>
        <v>0</v>
      </c>
      <c r="S7" s="26">
        <f t="shared" si="1"/>
        <v>0</v>
      </c>
      <c r="T7" s="26">
        <f t="shared" si="1"/>
        <v>0</v>
      </c>
      <c r="U7" s="26">
        <f t="shared" si="1"/>
        <v>10096.7</v>
      </c>
      <c r="V7" s="26">
        <f t="shared" si="1"/>
        <v>0</v>
      </c>
      <c r="W7" s="27"/>
      <c r="X7" s="27"/>
      <c r="Y7" s="27"/>
      <c r="Z7" s="27"/>
    </row>
    <row r="8" s="2" customFormat="1" ht="27.75" customHeight="1" spans="1:26">
      <c r="A8" s="28" t="s">
        <v>33</v>
      </c>
      <c r="B8" s="25"/>
      <c r="C8" s="26"/>
      <c r="D8" s="27"/>
      <c r="E8" s="25"/>
      <c r="F8" s="26">
        <f>F9+F20+F32+F34</f>
        <v>31</v>
      </c>
      <c r="G8" s="26"/>
      <c r="H8" s="26"/>
      <c r="I8" s="26"/>
      <c r="J8" s="26"/>
      <c r="K8" s="26"/>
      <c r="L8" s="26"/>
      <c r="M8" s="26"/>
      <c r="N8" s="26"/>
      <c r="O8" s="26"/>
      <c r="P8" s="26">
        <f>P9+P20+P32+P34</f>
        <v>8607</v>
      </c>
      <c r="Q8" s="26">
        <f t="shared" ref="Q8:V8" si="2">Q9+Q20+Q32+Q34</f>
        <v>8607</v>
      </c>
      <c r="R8" s="26">
        <f t="shared" si="2"/>
        <v>0</v>
      </c>
      <c r="S8" s="26">
        <f t="shared" si="2"/>
        <v>0</v>
      </c>
      <c r="T8" s="26">
        <f t="shared" si="2"/>
        <v>0</v>
      </c>
      <c r="U8" s="26">
        <f t="shared" si="2"/>
        <v>8607</v>
      </c>
      <c r="V8" s="26">
        <f t="shared" si="2"/>
        <v>0</v>
      </c>
      <c r="W8" s="27"/>
      <c r="X8" s="27"/>
      <c r="Y8" s="27"/>
      <c r="Z8" s="27"/>
    </row>
    <row r="9" ht="28.5" spans="1:26">
      <c r="A9" s="29" t="s">
        <v>34</v>
      </c>
      <c r="B9" s="30"/>
      <c r="C9" s="31"/>
      <c r="D9" s="32"/>
      <c r="E9" s="32"/>
      <c r="F9" s="31">
        <f>SUM(F10:F19)</f>
        <v>10</v>
      </c>
      <c r="G9" s="31"/>
      <c r="H9" s="31"/>
      <c r="I9" s="31"/>
      <c r="J9" s="31"/>
      <c r="K9" s="31"/>
      <c r="L9" s="31"/>
      <c r="M9" s="31"/>
      <c r="N9" s="31"/>
      <c r="O9" s="31"/>
      <c r="P9" s="31">
        <f t="shared" ref="P9:V9" si="3">SUM(P10:P19)</f>
        <v>3688</v>
      </c>
      <c r="Q9" s="31">
        <f t="shared" si="3"/>
        <v>3688</v>
      </c>
      <c r="R9" s="31">
        <f t="shared" si="3"/>
        <v>0</v>
      </c>
      <c r="S9" s="31">
        <f t="shared" si="3"/>
        <v>0</v>
      </c>
      <c r="T9" s="31">
        <f t="shared" si="3"/>
        <v>0</v>
      </c>
      <c r="U9" s="31">
        <f t="shared" si="3"/>
        <v>3688</v>
      </c>
      <c r="V9" s="31">
        <f t="shared" si="3"/>
        <v>0</v>
      </c>
      <c r="W9" s="32"/>
      <c r="X9" s="32"/>
      <c r="Y9" s="32"/>
      <c r="Z9" s="32"/>
    </row>
    <row r="10" ht="258" customHeight="1" spans="1:26">
      <c r="A10" s="33">
        <v>1</v>
      </c>
      <c r="B10" s="25" t="s">
        <v>35</v>
      </c>
      <c r="C10" s="27" t="s">
        <v>36</v>
      </c>
      <c r="D10" s="25" t="s">
        <v>37</v>
      </c>
      <c r="E10" s="27" t="s">
        <v>38</v>
      </c>
      <c r="F10" s="30">
        <v>1</v>
      </c>
      <c r="G10" s="25" t="s">
        <v>39</v>
      </c>
      <c r="H10" s="25" t="s">
        <v>40</v>
      </c>
      <c r="I10" s="30" t="s">
        <v>41</v>
      </c>
      <c r="J10" s="30" t="s">
        <v>42</v>
      </c>
      <c r="K10" s="30" t="s">
        <v>42</v>
      </c>
      <c r="L10" s="25">
        <v>69</v>
      </c>
      <c r="M10" s="25">
        <v>232</v>
      </c>
      <c r="N10" s="30">
        <v>258</v>
      </c>
      <c r="O10" s="30">
        <v>894</v>
      </c>
      <c r="P10" s="30">
        <v>480</v>
      </c>
      <c r="Q10" s="30">
        <v>480</v>
      </c>
      <c r="R10" s="30"/>
      <c r="S10" s="30"/>
      <c r="T10" s="30"/>
      <c r="U10" s="25">
        <v>480</v>
      </c>
      <c r="V10" s="30"/>
      <c r="W10" s="25" t="s">
        <v>39</v>
      </c>
      <c r="X10" s="66" t="s">
        <v>43</v>
      </c>
      <c r="Y10" s="66" t="s">
        <v>44</v>
      </c>
      <c r="Z10" s="25" t="s">
        <v>45</v>
      </c>
    </row>
    <row r="11" s="3" customFormat="1" ht="335.1" customHeight="1" spans="1:26">
      <c r="A11" s="34">
        <v>2</v>
      </c>
      <c r="B11" s="35" t="s">
        <v>46</v>
      </c>
      <c r="C11" s="36" t="s">
        <v>47</v>
      </c>
      <c r="D11" s="37" t="s">
        <v>48</v>
      </c>
      <c r="E11" s="36" t="s">
        <v>49</v>
      </c>
      <c r="F11" s="25">
        <v>1</v>
      </c>
      <c r="G11" s="25" t="s">
        <v>50</v>
      </c>
      <c r="H11" s="25" t="s">
        <v>51</v>
      </c>
      <c r="I11" s="25" t="s">
        <v>41</v>
      </c>
      <c r="J11" s="25" t="s">
        <v>42</v>
      </c>
      <c r="K11" s="25" t="s">
        <v>42</v>
      </c>
      <c r="L11" s="25">
        <v>2548</v>
      </c>
      <c r="M11" s="25">
        <v>9771</v>
      </c>
      <c r="N11" s="25">
        <v>2548</v>
      </c>
      <c r="O11" s="25">
        <v>9771</v>
      </c>
      <c r="P11" s="25">
        <v>1200</v>
      </c>
      <c r="Q11" s="25">
        <v>1200</v>
      </c>
      <c r="R11" s="25"/>
      <c r="S11" s="25"/>
      <c r="T11" s="25"/>
      <c r="U11" s="25">
        <v>1200</v>
      </c>
      <c r="V11" s="25"/>
      <c r="W11" s="43" t="s">
        <v>43</v>
      </c>
      <c r="X11" s="43" t="s">
        <v>43</v>
      </c>
      <c r="Y11" s="25" t="s">
        <v>52</v>
      </c>
      <c r="Z11" s="25" t="s">
        <v>45</v>
      </c>
    </row>
    <row r="12" ht="154.5" customHeight="1" spans="1:26">
      <c r="A12" s="33">
        <v>3</v>
      </c>
      <c r="B12" s="38" t="s">
        <v>53</v>
      </c>
      <c r="C12" s="39" t="s">
        <v>54</v>
      </c>
      <c r="D12" s="25" t="s">
        <v>48</v>
      </c>
      <c r="E12" s="39" t="s">
        <v>55</v>
      </c>
      <c r="F12" s="40">
        <v>1</v>
      </c>
      <c r="G12" s="38" t="s">
        <v>56</v>
      </c>
      <c r="H12" s="38" t="s">
        <v>57</v>
      </c>
      <c r="I12" s="40" t="s">
        <v>41</v>
      </c>
      <c r="J12" s="40" t="s">
        <v>42</v>
      </c>
      <c r="K12" s="40" t="s">
        <v>42</v>
      </c>
      <c r="L12" s="38">
        <v>161</v>
      </c>
      <c r="M12" s="38">
        <v>527</v>
      </c>
      <c r="N12" s="38">
        <v>389</v>
      </c>
      <c r="O12" s="38">
        <v>1176</v>
      </c>
      <c r="P12" s="38">
        <v>70</v>
      </c>
      <c r="Q12" s="38">
        <v>70</v>
      </c>
      <c r="R12" s="40"/>
      <c r="S12" s="40"/>
      <c r="T12" s="40"/>
      <c r="U12" s="38">
        <v>70</v>
      </c>
      <c r="V12" s="40"/>
      <c r="W12" s="44" t="s">
        <v>57</v>
      </c>
      <c r="X12" s="44" t="s">
        <v>43</v>
      </c>
      <c r="Y12" s="44" t="s">
        <v>58</v>
      </c>
      <c r="Z12" s="38" t="s">
        <v>45</v>
      </c>
    </row>
    <row r="13" ht="213.75" customHeight="1" spans="1:26">
      <c r="A13" s="33">
        <v>4</v>
      </c>
      <c r="B13" s="38" t="s">
        <v>59</v>
      </c>
      <c r="C13" s="39" t="s">
        <v>60</v>
      </c>
      <c r="D13" s="25" t="s">
        <v>48</v>
      </c>
      <c r="E13" s="39" t="s">
        <v>61</v>
      </c>
      <c r="F13" s="40">
        <v>1</v>
      </c>
      <c r="G13" s="38" t="s">
        <v>56</v>
      </c>
      <c r="H13" s="38" t="s">
        <v>62</v>
      </c>
      <c r="I13" s="40" t="s">
        <v>41</v>
      </c>
      <c r="J13" s="40" t="s">
        <v>42</v>
      </c>
      <c r="K13" s="40" t="s">
        <v>42</v>
      </c>
      <c r="L13" s="40">
        <v>143</v>
      </c>
      <c r="M13" s="40">
        <v>479</v>
      </c>
      <c r="N13" s="40">
        <v>225</v>
      </c>
      <c r="O13" s="40">
        <v>690</v>
      </c>
      <c r="P13" s="38">
        <v>113</v>
      </c>
      <c r="Q13" s="38">
        <v>113</v>
      </c>
      <c r="R13" s="40"/>
      <c r="S13" s="40"/>
      <c r="T13" s="40"/>
      <c r="U13" s="38">
        <v>113</v>
      </c>
      <c r="V13" s="40"/>
      <c r="W13" s="38" t="s">
        <v>56</v>
      </c>
      <c r="X13" s="44" t="s">
        <v>43</v>
      </c>
      <c r="Y13" s="44" t="s">
        <v>63</v>
      </c>
      <c r="Z13" s="38" t="s">
        <v>45</v>
      </c>
    </row>
    <row r="14" ht="260.25" customHeight="1" spans="1:26">
      <c r="A14" s="33">
        <v>5</v>
      </c>
      <c r="B14" s="38" t="s">
        <v>64</v>
      </c>
      <c r="C14" s="41" t="s">
        <v>65</v>
      </c>
      <c r="D14" s="25" t="s">
        <v>66</v>
      </c>
      <c r="E14" s="39" t="s">
        <v>67</v>
      </c>
      <c r="F14" s="40">
        <v>1</v>
      </c>
      <c r="G14" s="38" t="s">
        <v>68</v>
      </c>
      <c r="H14" s="38" t="s">
        <v>69</v>
      </c>
      <c r="I14" s="40" t="s">
        <v>41</v>
      </c>
      <c r="J14" s="40" t="s">
        <v>42</v>
      </c>
      <c r="K14" s="40" t="s">
        <v>42</v>
      </c>
      <c r="L14" s="38">
        <v>145</v>
      </c>
      <c r="M14" s="38">
        <v>480</v>
      </c>
      <c r="N14" s="38">
        <v>470</v>
      </c>
      <c r="O14" s="38">
        <v>1750</v>
      </c>
      <c r="P14" s="38">
        <v>700</v>
      </c>
      <c r="Q14" s="38">
        <v>700</v>
      </c>
      <c r="R14" s="40"/>
      <c r="S14" s="40"/>
      <c r="T14" s="40"/>
      <c r="U14" s="38">
        <v>700</v>
      </c>
      <c r="V14" s="40"/>
      <c r="W14" s="44" t="s">
        <v>43</v>
      </c>
      <c r="X14" s="44" t="s">
        <v>43</v>
      </c>
      <c r="Y14" s="44" t="s">
        <v>70</v>
      </c>
      <c r="Z14" s="38" t="s">
        <v>45</v>
      </c>
    </row>
    <row r="15" s="3" customFormat="1" ht="173.25" customHeight="1" spans="1:26">
      <c r="A15" s="34">
        <v>6</v>
      </c>
      <c r="B15" s="25" t="s">
        <v>71</v>
      </c>
      <c r="C15" s="42" t="s">
        <v>72</v>
      </c>
      <c r="D15" s="25" t="s">
        <v>73</v>
      </c>
      <c r="E15" s="43" t="s">
        <v>74</v>
      </c>
      <c r="F15" s="25">
        <v>1</v>
      </c>
      <c r="G15" s="25" t="s">
        <v>56</v>
      </c>
      <c r="H15" s="25" t="s">
        <v>75</v>
      </c>
      <c r="I15" s="25" t="s">
        <v>41</v>
      </c>
      <c r="J15" s="25" t="s">
        <v>42</v>
      </c>
      <c r="K15" s="25" t="s">
        <v>42</v>
      </c>
      <c r="L15" s="25">
        <v>105</v>
      </c>
      <c r="M15" s="25">
        <v>388</v>
      </c>
      <c r="N15" s="25">
        <v>278</v>
      </c>
      <c r="O15" s="25">
        <v>1003</v>
      </c>
      <c r="P15" s="25">
        <v>15</v>
      </c>
      <c r="Q15" s="25">
        <v>15</v>
      </c>
      <c r="R15" s="25"/>
      <c r="S15" s="25"/>
      <c r="T15" s="25"/>
      <c r="U15" s="25">
        <v>15</v>
      </c>
      <c r="V15" s="25"/>
      <c r="W15" s="43" t="s">
        <v>75</v>
      </c>
      <c r="X15" s="43" t="s">
        <v>43</v>
      </c>
      <c r="Y15" s="25" t="s">
        <v>76</v>
      </c>
      <c r="Z15" s="38" t="s">
        <v>45</v>
      </c>
    </row>
    <row r="16" ht="147.75" customHeight="1" spans="1:26">
      <c r="A16" s="33">
        <v>7</v>
      </c>
      <c r="B16" s="44" t="s">
        <v>77</v>
      </c>
      <c r="C16" s="39" t="s">
        <v>78</v>
      </c>
      <c r="D16" s="25" t="s">
        <v>73</v>
      </c>
      <c r="E16" s="39" t="s">
        <v>79</v>
      </c>
      <c r="F16" s="40">
        <v>1</v>
      </c>
      <c r="G16" s="38" t="s">
        <v>39</v>
      </c>
      <c r="H16" s="45" t="s">
        <v>80</v>
      </c>
      <c r="I16" s="40" t="s">
        <v>41</v>
      </c>
      <c r="J16" s="40" t="s">
        <v>42</v>
      </c>
      <c r="K16" s="40" t="s">
        <v>42</v>
      </c>
      <c r="L16" s="38">
        <v>57</v>
      </c>
      <c r="M16" s="38">
        <v>196</v>
      </c>
      <c r="N16" s="38">
        <v>133</v>
      </c>
      <c r="O16" s="38">
        <v>440</v>
      </c>
      <c r="P16" s="38">
        <v>245</v>
      </c>
      <c r="Q16" s="40">
        <v>245</v>
      </c>
      <c r="R16" s="40"/>
      <c r="S16" s="40"/>
      <c r="T16" s="40"/>
      <c r="U16" s="38">
        <v>245</v>
      </c>
      <c r="V16" s="40"/>
      <c r="W16" s="45" t="s">
        <v>80</v>
      </c>
      <c r="X16" s="44" t="s">
        <v>43</v>
      </c>
      <c r="Y16" s="44" t="s">
        <v>81</v>
      </c>
      <c r="Z16" s="38" t="s">
        <v>45</v>
      </c>
    </row>
    <row r="17" ht="162.75" customHeight="1" spans="1:26">
      <c r="A17" s="33">
        <v>8</v>
      </c>
      <c r="B17" s="25" t="s">
        <v>82</v>
      </c>
      <c r="C17" s="42" t="s">
        <v>83</v>
      </c>
      <c r="D17" s="25" t="s">
        <v>84</v>
      </c>
      <c r="E17" s="46" t="s">
        <v>85</v>
      </c>
      <c r="F17" s="30">
        <v>1</v>
      </c>
      <c r="G17" s="25" t="s">
        <v>39</v>
      </c>
      <c r="H17" s="25" t="s">
        <v>86</v>
      </c>
      <c r="I17" s="30" t="s">
        <v>41</v>
      </c>
      <c r="J17" s="30" t="s">
        <v>42</v>
      </c>
      <c r="K17" s="30" t="s">
        <v>42</v>
      </c>
      <c r="L17" s="25">
        <v>131</v>
      </c>
      <c r="M17" s="25">
        <v>343</v>
      </c>
      <c r="N17" s="25">
        <v>293</v>
      </c>
      <c r="O17" s="25">
        <v>1036</v>
      </c>
      <c r="P17" s="25">
        <v>285</v>
      </c>
      <c r="Q17" s="30">
        <v>285</v>
      </c>
      <c r="R17" s="30"/>
      <c r="S17" s="30"/>
      <c r="T17" s="30"/>
      <c r="U17" s="25">
        <v>285</v>
      </c>
      <c r="V17" s="30"/>
      <c r="W17" s="91" t="s">
        <v>86</v>
      </c>
      <c r="X17" s="66" t="s">
        <v>43</v>
      </c>
      <c r="Y17" s="97" t="s">
        <v>87</v>
      </c>
      <c r="Z17" s="25" t="s">
        <v>45</v>
      </c>
    </row>
    <row r="18" ht="226.5" customHeight="1" spans="1:26">
      <c r="A18" s="33">
        <v>9</v>
      </c>
      <c r="B18" s="25" t="s">
        <v>88</v>
      </c>
      <c r="C18" s="42" t="s">
        <v>89</v>
      </c>
      <c r="D18" s="25" t="s">
        <v>90</v>
      </c>
      <c r="E18" s="42" t="s">
        <v>91</v>
      </c>
      <c r="F18" s="30">
        <v>1</v>
      </c>
      <c r="G18" s="25" t="s">
        <v>68</v>
      </c>
      <c r="H18" s="25" t="s">
        <v>69</v>
      </c>
      <c r="I18" s="30" t="s">
        <v>41</v>
      </c>
      <c r="J18" s="30" t="s">
        <v>42</v>
      </c>
      <c r="K18" s="30" t="s">
        <v>42</v>
      </c>
      <c r="L18" s="30">
        <v>154</v>
      </c>
      <c r="M18" s="30">
        <v>514</v>
      </c>
      <c r="N18" s="30">
        <v>470</v>
      </c>
      <c r="O18" s="30">
        <v>1750</v>
      </c>
      <c r="P18" s="25">
        <v>280</v>
      </c>
      <c r="Q18" s="25">
        <v>280</v>
      </c>
      <c r="R18" s="30"/>
      <c r="S18" s="30"/>
      <c r="T18" s="30"/>
      <c r="U18" s="25">
        <v>280</v>
      </c>
      <c r="V18" s="30"/>
      <c r="W18" s="32" t="s">
        <v>69</v>
      </c>
      <c r="X18" s="66" t="s">
        <v>43</v>
      </c>
      <c r="Y18" s="66" t="s">
        <v>92</v>
      </c>
      <c r="Z18" s="25" t="s">
        <v>45</v>
      </c>
    </row>
    <row r="19" ht="206.25" customHeight="1" spans="1:26">
      <c r="A19" s="33">
        <v>10</v>
      </c>
      <c r="B19" s="25" t="s">
        <v>93</v>
      </c>
      <c r="C19" s="42" t="s">
        <v>94</v>
      </c>
      <c r="D19" s="25" t="s">
        <v>95</v>
      </c>
      <c r="E19" s="42" t="s">
        <v>96</v>
      </c>
      <c r="F19" s="30">
        <v>1</v>
      </c>
      <c r="G19" s="25" t="s">
        <v>68</v>
      </c>
      <c r="H19" s="25" t="s">
        <v>97</v>
      </c>
      <c r="I19" s="30" t="s">
        <v>41</v>
      </c>
      <c r="J19" s="30" t="s">
        <v>42</v>
      </c>
      <c r="K19" s="30" t="s">
        <v>42</v>
      </c>
      <c r="L19" s="30">
        <v>68</v>
      </c>
      <c r="M19" s="30">
        <v>230</v>
      </c>
      <c r="N19" s="30">
        <v>147</v>
      </c>
      <c r="O19" s="30">
        <v>483</v>
      </c>
      <c r="P19" s="25">
        <v>300</v>
      </c>
      <c r="Q19" s="25">
        <v>300</v>
      </c>
      <c r="R19" s="30"/>
      <c r="S19" s="30"/>
      <c r="T19" s="30"/>
      <c r="U19" s="25">
        <v>300</v>
      </c>
      <c r="V19" s="30"/>
      <c r="W19" s="66" t="s">
        <v>97</v>
      </c>
      <c r="X19" s="66" t="s">
        <v>43</v>
      </c>
      <c r="Y19" s="66" t="s">
        <v>92</v>
      </c>
      <c r="Z19" s="25" t="s">
        <v>45</v>
      </c>
    </row>
    <row r="20" ht="28.5" spans="1:26">
      <c r="A20" s="29" t="s">
        <v>98</v>
      </c>
      <c r="B20" s="30"/>
      <c r="C20" s="31"/>
      <c r="D20" s="32"/>
      <c r="E20" s="32"/>
      <c r="F20" s="31">
        <f>SUM(F21:F31)</f>
        <v>11</v>
      </c>
      <c r="G20" s="31"/>
      <c r="H20" s="31"/>
      <c r="I20" s="31"/>
      <c r="J20" s="31"/>
      <c r="K20" s="31"/>
      <c r="L20" s="31"/>
      <c r="M20" s="31"/>
      <c r="N20" s="31"/>
      <c r="O20" s="31"/>
      <c r="P20" s="31">
        <f t="shared" ref="P20:V20" si="4">SUM(P21:P31)</f>
        <v>1809</v>
      </c>
      <c r="Q20" s="31">
        <f t="shared" si="4"/>
        <v>1809</v>
      </c>
      <c r="R20" s="31">
        <f t="shared" si="4"/>
        <v>0</v>
      </c>
      <c r="S20" s="31">
        <f t="shared" si="4"/>
        <v>0</v>
      </c>
      <c r="T20" s="31">
        <f t="shared" si="4"/>
        <v>0</v>
      </c>
      <c r="U20" s="31">
        <f t="shared" si="4"/>
        <v>1809</v>
      </c>
      <c r="V20" s="31">
        <f t="shared" si="4"/>
        <v>0</v>
      </c>
      <c r="W20" s="32"/>
      <c r="X20" s="32"/>
      <c r="Y20" s="32"/>
      <c r="Z20" s="32"/>
    </row>
    <row r="21" s="3" customFormat="1" ht="178.5" customHeight="1" spans="1:26">
      <c r="A21" s="34">
        <v>1</v>
      </c>
      <c r="B21" s="25" t="s">
        <v>99</v>
      </c>
      <c r="C21" s="42" t="s">
        <v>100</v>
      </c>
      <c r="D21" s="25" t="s">
        <v>101</v>
      </c>
      <c r="E21" s="42" t="s">
        <v>102</v>
      </c>
      <c r="F21" s="25">
        <v>1</v>
      </c>
      <c r="G21" s="25" t="s">
        <v>103</v>
      </c>
      <c r="H21" s="25" t="s">
        <v>104</v>
      </c>
      <c r="I21" s="25" t="s">
        <v>41</v>
      </c>
      <c r="J21" s="25" t="s">
        <v>41</v>
      </c>
      <c r="K21" s="25" t="s">
        <v>42</v>
      </c>
      <c r="L21" s="25">
        <v>73</v>
      </c>
      <c r="M21" s="25">
        <v>222</v>
      </c>
      <c r="N21" s="25">
        <v>181</v>
      </c>
      <c r="O21" s="25">
        <v>528</v>
      </c>
      <c r="P21" s="25">
        <v>275</v>
      </c>
      <c r="Q21" s="25">
        <v>275</v>
      </c>
      <c r="R21" s="25"/>
      <c r="S21" s="25"/>
      <c r="T21" s="25"/>
      <c r="U21" s="25">
        <v>275</v>
      </c>
      <c r="V21" s="25"/>
      <c r="W21" s="43" t="s">
        <v>105</v>
      </c>
      <c r="X21" s="43" t="s">
        <v>106</v>
      </c>
      <c r="Y21" s="25" t="s">
        <v>107</v>
      </c>
      <c r="Z21" s="25" t="s">
        <v>108</v>
      </c>
    </row>
    <row r="22" s="3" customFormat="1" ht="181.5" customHeight="1" spans="1:26">
      <c r="A22" s="34">
        <v>2</v>
      </c>
      <c r="B22" s="25" t="s">
        <v>109</v>
      </c>
      <c r="C22" s="42" t="s">
        <v>110</v>
      </c>
      <c r="D22" s="25" t="s">
        <v>101</v>
      </c>
      <c r="E22" s="42" t="s">
        <v>111</v>
      </c>
      <c r="F22" s="25">
        <v>1</v>
      </c>
      <c r="G22" s="25" t="s">
        <v>103</v>
      </c>
      <c r="H22" s="25" t="s">
        <v>112</v>
      </c>
      <c r="I22" s="25" t="s">
        <v>41</v>
      </c>
      <c r="J22" s="25" t="s">
        <v>41</v>
      </c>
      <c r="K22" s="25" t="s">
        <v>42</v>
      </c>
      <c r="L22" s="25">
        <v>46</v>
      </c>
      <c r="M22" s="25">
        <v>129</v>
      </c>
      <c r="N22" s="25">
        <v>101</v>
      </c>
      <c r="O22" s="25">
        <v>303</v>
      </c>
      <c r="P22" s="25">
        <v>135</v>
      </c>
      <c r="Q22" s="25">
        <v>135</v>
      </c>
      <c r="R22" s="25"/>
      <c r="S22" s="25"/>
      <c r="T22" s="25"/>
      <c r="U22" s="25">
        <v>135</v>
      </c>
      <c r="V22" s="25"/>
      <c r="W22" s="43" t="s">
        <v>113</v>
      </c>
      <c r="X22" s="43" t="s">
        <v>106</v>
      </c>
      <c r="Y22" s="25" t="s">
        <v>107</v>
      </c>
      <c r="Z22" s="25" t="s">
        <v>114</v>
      </c>
    </row>
    <row r="23" ht="171.75" customHeight="1" spans="1:26">
      <c r="A23" s="33">
        <v>3</v>
      </c>
      <c r="B23" s="47" t="s">
        <v>115</v>
      </c>
      <c r="C23" s="42" t="s">
        <v>116</v>
      </c>
      <c r="D23" s="25" t="s">
        <v>101</v>
      </c>
      <c r="E23" s="42" t="s">
        <v>117</v>
      </c>
      <c r="F23" s="30">
        <v>1</v>
      </c>
      <c r="G23" s="48" t="s">
        <v>103</v>
      </c>
      <c r="H23" s="48" t="s">
        <v>118</v>
      </c>
      <c r="I23" s="25" t="s">
        <v>41</v>
      </c>
      <c r="J23" s="30" t="s">
        <v>41</v>
      </c>
      <c r="K23" s="25" t="s">
        <v>42</v>
      </c>
      <c r="L23" s="30">
        <v>84</v>
      </c>
      <c r="M23" s="30">
        <v>284</v>
      </c>
      <c r="N23" s="30">
        <v>172</v>
      </c>
      <c r="O23" s="30">
        <v>567</v>
      </c>
      <c r="P23" s="25">
        <v>80</v>
      </c>
      <c r="Q23" s="25">
        <v>80</v>
      </c>
      <c r="R23" s="30"/>
      <c r="S23" s="30"/>
      <c r="T23" s="30"/>
      <c r="U23" s="25">
        <v>80</v>
      </c>
      <c r="V23" s="30"/>
      <c r="W23" s="25" t="s">
        <v>119</v>
      </c>
      <c r="X23" s="43" t="s">
        <v>106</v>
      </c>
      <c r="Y23" s="25" t="s">
        <v>107</v>
      </c>
      <c r="Z23" s="25" t="s">
        <v>120</v>
      </c>
    </row>
    <row r="24" s="3" customFormat="1" ht="165.75" customHeight="1" spans="1:26">
      <c r="A24" s="34">
        <v>4</v>
      </c>
      <c r="B24" s="25" t="s">
        <v>121</v>
      </c>
      <c r="C24" s="42" t="s">
        <v>122</v>
      </c>
      <c r="D24" s="25" t="s">
        <v>123</v>
      </c>
      <c r="E24" s="42" t="s">
        <v>124</v>
      </c>
      <c r="F24" s="25">
        <v>1</v>
      </c>
      <c r="G24" s="25" t="s">
        <v>125</v>
      </c>
      <c r="H24" s="25" t="s">
        <v>126</v>
      </c>
      <c r="I24" s="25" t="s">
        <v>41</v>
      </c>
      <c r="J24" s="25" t="s">
        <v>42</v>
      </c>
      <c r="K24" s="25" t="s">
        <v>42</v>
      </c>
      <c r="L24" s="25">
        <v>220</v>
      </c>
      <c r="M24" s="25">
        <v>650</v>
      </c>
      <c r="N24" s="25">
        <v>280</v>
      </c>
      <c r="O24" s="25">
        <v>870</v>
      </c>
      <c r="P24" s="25">
        <v>171</v>
      </c>
      <c r="Q24" s="25">
        <v>171</v>
      </c>
      <c r="R24" s="25"/>
      <c r="S24" s="25"/>
      <c r="T24" s="25"/>
      <c r="U24" s="25">
        <v>171</v>
      </c>
      <c r="V24" s="25"/>
      <c r="W24" s="43" t="s">
        <v>127</v>
      </c>
      <c r="X24" s="43" t="s">
        <v>106</v>
      </c>
      <c r="Y24" s="25" t="s">
        <v>107</v>
      </c>
      <c r="Z24" s="25" t="s">
        <v>128</v>
      </c>
    </row>
    <row r="25" s="3" customFormat="1" ht="153.95" customHeight="1" spans="1:26">
      <c r="A25" s="33">
        <v>5</v>
      </c>
      <c r="B25" s="47" t="s">
        <v>129</v>
      </c>
      <c r="C25" s="42" t="s">
        <v>130</v>
      </c>
      <c r="D25" s="49" t="s">
        <v>131</v>
      </c>
      <c r="E25" s="42" t="s">
        <v>132</v>
      </c>
      <c r="F25" s="30">
        <v>1</v>
      </c>
      <c r="G25" s="30" t="s">
        <v>133</v>
      </c>
      <c r="H25" s="30" t="s">
        <v>134</v>
      </c>
      <c r="I25" s="25" t="s">
        <v>41</v>
      </c>
      <c r="J25" s="30" t="s">
        <v>42</v>
      </c>
      <c r="K25" s="25" t="s">
        <v>41</v>
      </c>
      <c r="L25" s="30">
        <v>39</v>
      </c>
      <c r="M25" s="30">
        <v>132</v>
      </c>
      <c r="N25" s="30">
        <v>92</v>
      </c>
      <c r="O25" s="30">
        <v>280</v>
      </c>
      <c r="P25" s="25">
        <v>120</v>
      </c>
      <c r="Q25" s="25">
        <v>120</v>
      </c>
      <c r="R25" s="30"/>
      <c r="S25" s="30"/>
      <c r="T25" s="30"/>
      <c r="U25" s="25">
        <v>120</v>
      </c>
      <c r="V25" s="30"/>
      <c r="W25" s="25" t="s">
        <v>133</v>
      </c>
      <c r="X25" s="25" t="s">
        <v>106</v>
      </c>
      <c r="Y25" s="49" t="s">
        <v>135</v>
      </c>
      <c r="Z25" s="25" t="s">
        <v>136</v>
      </c>
    </row>
    <row r="26" ht="168" customHeight="1" spans="1:26">
      <c r="A26" s="34">
        <v>6</v>
      </c>
      <c r="B26" s="25" t="s">
        <v>137</v>
      </c>
      <c r="C26" s="42" t="s">
        <v>138</v>
      </c>
      <c r="D26" s="25" t="s">
        <v>139</v>
      </c>
      <c r="E26" s="42" t="s">
        <v>140</v>
      </c>
      <c r="F26" s="25">
        <v>1</v>
      </c>
      <c r="G26" s="25" t="s">
        <v>68</v>
      </c>
      <c r="H26" s="25" t="s">
        <v>97</v>
      </c>
      <c r="I26" s="25" t="s">
        <v>41</v>
      </c>
      <c r="J26" s="25" t="s">
        <v>42</v>
      </c>
      <c r="K26" s="25" t="s">
        <v>42</v>
      </c>
      <c r="L26" s="25">
        <v>68</v>
      </c>
      <c r="M26" s="25">
        <v>230</v>
      </c>
      <c r="N26" s="25">
        <v>151</v>
      </c>
      <c r="O26" s="25">
        <v>485</v>
      </c>
      <c r="P26" s="25">
        <v>270</v>
      </c>
      <c r="Q26" s="25">
        <v>270</v>
      </c>
      <c r="R26" s="25"/>
      <c r="S26" s="25"/>
      <c r="T26" s="25"/>
      <c r="U26" s="25">
        <v>270</v>
      </c>
      <c r="V26" s="25"/>
      <c r="W26" s="43" t="s">
        <v>68</v>
      </c>
      <c r="X26" s="43" t="s">
        <v>106</v>
      </c>
      <c r="Y26" s="25" t="s">
        <v>107</v>
      </c>
      <c r="Z26" s="25" t="s">
        <v>141</v>
      </c>
    </row>
    <row r="27" ht="249.95" customHeight="1" spans="1:26">
      <c r="A27" s="33">
        <v>7</v>
      </c>
      <c r="B27" s="50" t="s">
        <v>142</v>
      </c>
      <c r="C27" s="51" t="s">
        <v>143</v>
      </c>
      <c r="D27" s="50" t="s">
        <v>144</v>
      </c>
      <c r="E27" s="51" t="s">
        <v>145</v>
      </c>
      <c r="F27" s="30">
        <v>1</v>
      </c>
      <c r="G27" s="25" t="s">
        <v>56</v>
      </c>
      <c r="H27" s="25" t="s">
        <v>62</v>
      </c>
      <c r="I27" s="30" t="s">
        <v>41</v>
      </c>
      <c r="J27" s="30" t="s">
        <v>42</v>
      </c>
      <c r="K27" s="30" t="s">
        <v>41</v>
      </c>
      <c r="L27" s="30">
        <v>266</v>
      </c>
      <c r="M27" s="30">
        <v>1178</v>
      </c>
      <c r="N27" s="30">
        <v>741</v>
      </c>
      <c r="O27" s="61">
        <v>2301</v>
      </c>
      <c r="P27" s="77">
        <v>380</v>
      </c>
      <c r="Q27" s="77">
        <v>380</v>
      </c>
      <c r="R27" s="30"/>
      <c r="S27" s="30"/>
      <c r="T27" s="30"/>
      <c r="U27" s="25">
        <v>380</v>
      </c>
      <c r="V27" s="30"/>
      <c r="W27" s="25" t="s">
        <v>56</v>
      </c>
      <c r="X27" s="25" t="s">
        <v>146</v>
      </c>
      <c r="Y27" s="25" t="s">
        <v>135</v>
      </c>
      <c r="Z27" s="25" t="s">
        <v>147</v>
      </c>
    </row>
    <row r="28" ht="270" customHeight="1" spans="1:26">
      <c r="A28" s="33">
        <v>8</v>
      </c>
      <c r="B28" s="47" t="s">
        <v>148</v>
      </c>
      <c r="C28" s="42" t="s">
        <v>149</v>
      </c>
      <c r="D28" s="25" t="s">
        <v>150</v>
      </c>
      <c r="E28" s="42" t="s">
        <v>151</v>
      </c>
      <c r="F28" s="30">
        <v>1</v>
      </c>
      <c r="G28" s="30" t="s">
        <v>133</v>
      </c>
      <c r="H28" s="30" t="s">
        <v>134</v>
      </c>
      <c r="I28" s="25" t="s">
        <v>41</v>
      </c>
      <c r="J28" s="30" t="s">
        <v>42</v>
      </c>
      <c r="K28" s="25" t="s">
        <v>41</v>
      </c>
      <c r="L28" s="30">
        <v>143</v>
      </c>
      <c r="M28" s="30">
        <v>453</v>
      </c>
      <c r="N28" s="30">
        <v>294</v>
      </c>
      <c r="O28" s="30">
        <v>895</v>
      </c>
      <c r="P28" s="25">
        <v>110</v>
      </c>
      <c r="Q28" s="25">
        <v>110</v>
      </c>
      <c r="R28" s="30"/>
      <c r="S28" s="30"/>
      <c r="T28" s="30"/>
      <c r="U28" s="25">
        <v>110</v>
      </c>
      <c r="V28" s="30"/>
      <c r="W28" s="25" t="s">
        <v>133</v>
      </c>
      <c r="X28" s="25" t="s">
        <v>106</v>
      </c>
      <c r="Y28" s="49" t="s">
        <v>135</v>
      </c>
      <c r="Z28" s="25" t="s">
        <v>152</v>
      </c>
    </row>
    <row r="29" ht="257.1" customHeight="1" spans="1:26">
      <c r="A29" s="33">
        <v>9</v>
      </c>
      <c r="B29" s="47" t="s">
        <v>153</v>
      </c>
      <c r="C29" s="42" t="s">
        <v>154</v>
      </c>
      <c r="D29" s="25" t="s">
        <v>150</v>
      </c>
      <c r="E29" s="52" t="s">
        <v>155</v>
      </c>
      <c r="F29" s="30">
        <v>1</v>
      </c>
      <c r="G29" s="30" t="s">
        <v>133</v>
      </c>
      <c r="H29" s="30" t="s">
        <v>156</v>
      </c>
      <c r="I29" s="25" t="s">
        <v>41</v>
      </c>
      <c r="J29" s="30" t="s">
        <v>42</v>
      </c>
      <c r="K29" s="25" t="s">
        <v>42</v>
      </c>
      <c r="L29" s="30">
        <v>212</v>
      </c>
      <c r="M29" s="30">
        <v>653</v>
      </c>
      <c r="N29" s="30">
        <v>425</v>
      </c>
      <c r="O29" s="30">
        <v>1268</v>
      </c>
      <c r="P29" s="25">
        <v>92</v>
      </c>
      <c r="Q29" s="25">
        <v>92</v>
      </c>
      <c r="R29" s="30"/>
      <c r="S29" s="30"/>
      <c r="T29" s="30"/>
      <c r="U29" s="25">
        <v>92</v>
      </c>
      <c r="V29" s="30"/>
      <c r="W29" s="25" t="s">
        <v>133</v>
      </c>
      <c r="X29" s="25" t="s">
        <v>106</v>
      </c>
      <c r="Y29" s="49" t="s">
        <v>135</v>
      </c>
      <c r="Z29" s="25" t="s">
        <v>152</v>
      </c>
    </row>
    <row r="30" ht="213" customHeight="1" spans="1:26">
      <c r="A30" s="33">
        <v>10</v>
      </c>
      <c r="B30" s="47" t="s">
        <v>157</v>
      </c>
      <c r="C30" s="42" t="s">
        <v>158</v>
      </c>
      <c r="D30" s="25" t="s">
        <v>159</v>
      </c>
      <c r="E30" s="42" t="s">
        <v>160</v>
      </c>
      <c r="F30" s="30">
        <v>1</v>
      </c>
      <c r="G30" s="30" t="s">
        <v>125</v>
      </c>
      <c r="H30" s="30" t="s">
        <v>126</v>
      </c>
      <c r="I30" s="25" t="s">
        <v>42</v>
      </c>
      <c r="J30" s="30" t="s">
        <v>42</v>
      </c>
      <c r="K30" s="25" t="s">
        <v>42</v>
      </c>
      <c r="L30" s="30">
        <v>85</v>
      </c>
      <c r="M30" s="30">
        <v>241</v>
      </c>
      <c r="N30" s="30">
        <v>280</v>
      </c>
      <c r="O30" s="30">
        <v>862</v>
      </c>
      <c r="P30" s="25">
        <v>98</v>
      </c>
      <c r="Q30" s="25">
        <v>98</v>
      </c>
      <c r="R30" s="30"/>
      <c r="S30" s="30"/>
      <c r="T30" s="30"/>
      <c r="U30" s="25">
        <v>98</v>
      </c>
      <c r="V30" s="30"/>
      <c r="W30" s="25" t="s">
        <v>125</v>
      </c>
      <c r="X30" s="25" t="s">
        <v>106</v>
      </c>
      <c r="Y30" s="49" t="s">
        <v>161</v>
      </c>
      <c r="Z30" s="25" t="s">
        <v>128</v>
      </c>
    </row>
    <row r="31" ht="197.25" customHeight="1" spans="1:26">
      <c r="A31" s="33">
        <v>11</v>
      </c>
      <c r="B31" s="44" t="s">
        <v>162</v>
      </c>
      <c r="C31" s="39" t="s">
        <v>163</v>
      </c>
      <c r="D31" s="25" t="s">
        <v>139</v>
      </c>
      <c r="E31" s="39" t="s">
        <v>164</v>
      </c>
      <c r="F31" s="40">
        <v>1</v>
      </c>
      <c r="G31" s="38" t="s">
        <v>56</v>
      </c>
      <c r="H31" s="38" t="s">
        <v>75</v>
      </c>
      <c r="I31" s="40" t="s">
        <v>41</v>
      </c>
      <c r="J31" s="40" t="s">
        <v>42</v>
      </c>
      <c r="K31" s="40" t="s">
        <v>42</v>
      </c>
      <c r="L31" s="38">
        <v>105</v>
      </c>
      <c r="M31" s="38">
        <v>379</v>
      </c>
      <c r="N31" s="38">
        <v>278</v>
      </c>
      <c r="O31" s="38">
        <v>1010</v>
      </c>
      <c r="P31" s="38">
        <v>78</v>
      </c>
      <c r="Q31" s="38">
        <v>78</v>
      </c>
      <c r="R31" s="40"/>
      <c r="S31" s="40"/>
      <c r="T31" s="40"/>
      <c r="U31" s="38">
        <v>78</v>
      </c>
      <c r="V31" s="40"/>
      <c r="W31" s="44" t="s">
        <v>75</v>
      </c>
      <c r="X31" s="44" t="s">
        <v>43</v>
      </c>
      <c r="Y31" s="44" t="s">
        <v>165</v>
      </c>
      <c r="Z31" s="38" t="s">
        <v>45</v>
      </c>
    </row>
    <row r="32" ht="39" customHeight="1" spans="1:26">
      <c r="A32" s="29" t="s">
        <v>166</v>
      </c>
      <c r="B32" s="30"/>
      <c r="C32" s="31"/>
      <c r="D32" s="32"/>
      <c r="E32" s="32"/>
      <c r="F32" s="31">
        <f>SUM(F33:F33)</f>
        <v>1</v>
      </c>
      <c r="G32" s="31"/>
      <c r="H32" s="31"/>
      <c r="I32" s="31"/>
      <c r="J32" s="31"/>
      <c r="K32" s="31"/>
      <c r="L32" s="31"/>
      <c r="M32" s="31"/>
      <c r="N32" s="31"/>
      <c r="O32" s="30"/>
      <c r="P32" s="30">
        <f>Q32+V32</f>
        <v>140</v>
      </c>
      <c r="Q32" s="31">
        <f t="shared" ref="Q32:V32" si="5">SUM(Q33:Q33)</f>
        <v>140</v>
      </c>
      <c r="R32" s="31">
        <f t="shared" si="5"/>
        <v>0</v>
      </c>
      <c r="S32" s="31">
        <f t="shared" si="5"/>
        <v>0</v>
      </c>
      <c r="T32" s="31">
        <f t="shared" si="5"/>
        <v>0</v>
      </c>
      <c r="U32" s="31">
        <f t="shared" si="5"/>
        <v>140</v>
      </c>
      <c r="V32" s="31">
        <f t="shared" si="5"/>
        <v>0</v>
      </c>
      <c r="W32" s="32"/>
      <c r="X32" s="32"/>
      <c r="Y32" s="32"/>
      <c r="Z32" s="32"/>
    </row>
    <row r="33" ht="207.75" customHeight="1" spans="1:26">
      <c r="A33" s="33">
        <v>1</v>
      </c>
      <c r="B33" s="38" t="s">
        <v>167</v>
      </c>
      <c r="C33" s="53" t="s">
        <v>168</v>
      </c>
      <c r="D33" s="25" t="s">
        <v>139</v>
      </c>
      <c r="E33" s="53" t="s">
        <v>169</v>
      </c>
      <c r="F33" s="40">
        <v>1</v>
      </c>
      <c r="G33" s="38" t="s">
        <v>125</v>
      </c>
      <c r="H33" s="38" t="s">
        <v>170</v>
      </c>
      <c r="I33" s="40" t="s">
        <v>41</v>
      </c>
      <c r="J33" s="40" t="s">
        <v>42</v>
      </c>
      <c r="K33" s="40" t="s">
        <v>42</v>
      </c>
      <c r="L33" s="38">
        <v>88</v>
      </c>
      <c r="M33" s="38">
        <v>266</v>
      </c>
      <c r="N33" s="38">
        <v>120</v>
      </c>
      <c r="O33" s="38">
        <v>390</v>
      </c>
      <c r="P33" s="38">
        <v>140</v>
      </c>
      <c r="Q33" s="38">
        <v>140</v>
      </c>
      <c r="R33" s="40"/>
      <c r="S33" s="40"/>
      <c r="T33" s="40"/>
      <c r="U33" s="38">
        <v>140</v>
      </c>
      <c r="V33" s="40"/>
      <c r="W33" s="92"/>
      <c r="X33" s="44" t="s">
        <v>43</v>
      </c>
      <c r="Y33" s="44" t="s">
        <v>171</v>
      </c>
      <c r="Z33" s="38" t="s">
        <v>45</v>
      </c>
    </row>
    <row r="34" ht="28.5" spans="1:26">
      <c r="A34" s="29" t="s">
        <v>172</v>
      </c>
      <c r="B34" s="30"/>
      <c r="C34" s="31"/>
      <c r="D34" s="32"/>
      <c r="E34" s="32"/>
      <c r="F34" s="31">
        <f>SUM(F35:F43)</f>
        <v>9</v>
      </c>
      <c r="G34" s="31"/>
      <c r="H34" s="31"/>
      <c r="I34" s="31"/>
      <c r="J34" s="31"/>
      <c r="K34" s="31"/>
      <c r="L34" s="31"/>
      <c r="M34" s="31"/>
      <c r="N34" s="31"/>
      <c r="O34" s="31"/>
      <c r="P34" s="31">
        <f t="shared" ref="P34:V34" si="6">SUM(P35:P43)</f>
        <v>2970</v>
      </c>
      <c r="Q34" s="31">
        <f t="shared" si="6"/>
        <v>2970</v>
      </c>
      <c r="R34" s="31">
        <f t="shared" si="6"/>
        <v>0</v>
      </c>
      <c r="S34" s="31">
        <f t="shared" si="6"/>
        <v>0</v>
      </c>
      <c r="T34" s="31">
        <f t="shared" si="6"/>
        <v>0</v>
      </c>
      <c r="U34" s="31">
        <f t="shared" si="6"/>
        <v>2970</v>
      </c>
      <c r="V34" s="31">
        <f t="shared" si="6"/>
        <v>0</v>
      </c>
      <c r="W34" s="32"/>
      <c r="X34" s="32"/>
      <c r="Y34" s="32"/>
      <c r="Z34" s="32"/>
    </row>
    <row r="35" ht="182.25" customHeight="1" spans="1:26">
      <c r="A35" s="54">
        <v>1</v>
      </c>
      <c r="B35" s="55" t="s">
        <v>173</v>
      </c>
      <c r="C35" s="56" t="s">
        <v>174</v>
      </c>
      <c r="D35" s="25" t="s">
        <v>123</v>
      </c>
      <c r="E35" s="56" t="s">
        <v>175</v>
      </c>
      <c r="F35" s="57">
        <v>1</v>
      </c>
      <c r="G35" s="25" t="s">
        <v>39</v>
      </c>
      <c r="H35" s="25" t="s">
        <v>176</v>
      </c>
      <c r="I35" s="25" t="s">
        <v>41</v>
      </c>
      <c r="J35" s="25" t="s">
        <v>42</v>
      </c>
      <c r="K35" s="25" t="s">
        <v>42</v>
      </c>
      <c r="L35" s="25">
        <v>150</v>
      </c>
      <c r="M35" s="25">
        <v>562</v>
      </c>
      <c r="N35" s="25">
        <v>342</v>
      </c>
      <c r="O35" s="25">
        <v>1222</v>
      </c>
      <c r="P35" s="25">
        <v>150</v>
      </c>
      <c r="Q35" s="25">
        <v>150</v>
      </c>
      <c r="R35" s="25"/>
      <c r="S35" s="25"/>
      <c r="T35" s="25"/>
      <c r="U35" s="25">
        <v>150</v>
      </c>
      <c r="V35" s="25"/>
      <c r="W35" s="25" t="s">
        <v>176</v>
      </c>
      <c r="X35" s="25" t="s">
        <v>177</v>
      </c>
      <c r="Y35" s="50" t="s">
        <v>178</v>
      </c>
      <c r="Z35" s="25" t="s">
        <v>179</v>
      </c>
    </row>
    <row r="36" ht="234" customHeight="1" spans="1:26">
      <c r="A36" s="33">
        <v>2</v>
      </c>
      <c r="B36" s="58" t="s">
        <v>180</v>
      </c>
      <c r="C36" s="59" t="s">
        <v>181</v>
      </c>
      <c r="D36" s="58" t="s">
        <v>144</v>
      </c>
      <c r="E36" s="60" t="s">
        <v>182</v>
      </c>
      <c r="F36" s="58">
        <v>1</v>
      </c>
      <c r="G36" s="58" t="s">
        <v>39</v>
      </c>
      <c r="H36" s="58" t="s">
        <v>40</v>
      </c>
      <c r="I36" s="58" t="s">
        <v>42</v>
      </c>
      <c r="J36" s="58" t="s">
        <v>42</v>
      </c>
      <c r="K36" s="58" t="s">
        <v>42</v>
      </c>
      <c r="L36" s="58">
        <v>200</v>
      </c>
      <c r="M36" s="58">
        <v>575</v>
      </c>
      <c r="N36" s="58">
        <v>551</v>
      </c>
      <c r="O36" s="58">
        <v>1930</v>
      </c>
      <c r="P36" s="58">
        <v>320</v>
      </c>
      <c r="Q36" s="93">
        <v>320</v>
      </c>
      <c r="R36" s="93"/>
      <c r="S36" s="93"/>
      <c r="T36" s="93"/>
      <c r="U36" s="93">
        <v>320</v>
      </c>
      <c r="V36" s="94"/>
      <c r="W36" s="25" t="s">
        <v>39</v>
      </c>
      <c r="X36" s="25" t="s">
        <v>177</v>
      </c>
      <c r="Y36" s="25" t="s">
        <v>183</v>
      </c>
      <c r="Z36" s="25" t="s">
        <v>184</v>
      </c>
    </row>
    <row r="37" ht="198" customHeight="1" spans="1:26">
      <c r="A37" s="33">
        <v>3</v>
      </c>
      <c r="B37" s="25" t="s">
        <v>185</v>
      </c>
      <c r="C37" s="43" t="s">
        <v>186</v>
      </c>
      <c r="D37" s="25" t="s">
        <v>139</v>
      </c>
      <c r="E37" s="27" t="s">
        <v>187</v>
      </c>
      <c r="F37" s="25">
        <v>1</v>
      </c>
      <c r="G37" s="25" t="s">
        <v>68</v>
      </c>
      <c r="H37" s="25" t="s">
        <v>188</v>
      </c>
      <c r="I37" s="25" t="s">
        <v>41</v>
      </c>
      <c r="J37" s="25" t="s">
        <v>42</v>
      </c>
      <c r="K37" s="25" t="s">
        <v>42</v>
      </c>
      <c r="L37" s="30">
        <v>169</v>
      </c>
      <c r="M37" s="30">
        <v>584</v>
      </c>
      <c r="N37" s="25">
        <v>540</v>
      </c>
      <c r="O37" s="61">
        <v>1795</v>
      </c>
      <c r="P37" s="25">
        <v>500</v>
      </c>
      <c r="Q37" s="25">
        <v>500</v>
      </c>
      <c r="R37" s="25"/>
      <c r="S37" s="25"/>
      <c r="T37" s="25">
        <v>0</v>
      </c>
      <c r="U37" s="25">
        <v>500</v>
      </c>
      <c r="V37" s="25"/>
      <c r="W37" s="25" t="s">
        <v>188</v>
      </c>
      <c r="X37" s="25" t="s">
        <v>189</v>
      </c>
      <c r="Y37" s="66" t="s">
        <v>190</v>
      </c>
      <c r="Z37" s="25" t="s">
        <v>191</v>
      </c>
    </row>
    <row r="38" ht="188.25" customHeight="1" spans="1:26">
      <c r="A38" s="34">
        <v>4</v>
      </c>
      <c r="B38" s="61" t="s">
        <v>192</v>
      </c>
      <c r="C38" s="62" t="s">
        <v>193</v>
      </c>
      <c r="D38" s="61" t="s">
        <v>194</v>
      </c>
      <c r="E38" s="63" t="s">
        <v>195</v>
      </c>
      <c r="F38" s="25">
        <v>1</v>
      </c>
      <c r="G38" s="25" t="s">
        <v>68</v>
      </c>
      <c r="H38" s="25" t="s">
        <v>196</v>
      </c>
      <c r="I38" s="25" t="s">
        <v>41</v>
      </c>
      <c r="J38" s="25" t="s">
        <v>42</v>
      </c>
      <c r="K38" s="25" t="s">
        <v>42</v>
      </c>
      <c r="L38" s="25">
        <v>154</v>
      </c>
      <c r="M38" s="25">
        <v>478</v>
      </c>
      <c r="N38" s="25">
        <v>203</v>
      </c>
      <c r="O38" s="25">
        <v>613</v>
      </c>
      <c r="P38" s="25">
        <v>300</v>
      </c>
      <c r="Q38" s="25">
        <v>300</v>
      </c>
      <c r="R38" s="25"/>
      <c r="S38" s="25"/>
      <c r="T38" s="25"/>
      <c r="U38" s="25">
        <v>300</v>
      </c>
      <c r="V38" s="25"/>
      <c r="W38" s="43" t="s">
        <v>196</v>
      </c>
      <c r="X38" s="43" t="s">
        <v>189</v>
      </c>
      <c r="Y38" s="25" t="s">
        <v>197</v>
      </c>
      <c r="Z38" s="25" t="s">
        <v>198</v>
      </c>
    </row>
    <row r="39" ht="200.25" customHeight="1" spans="1:26">
      <c r="A39" s="34">
        <v>5</v>
      </c>
      <c r="B39" s="25" t="s">
        <v>199</v>
      </c>
      <c r="C39" s="43" t="s">
        <v>200</v>
      </c>
      <c r="D39" s="25" t="s">
        <v>201</v>
      </c>
      <c r="E39" s="43" t="s">
        <v>202</v>
      </c>
      <c r="F39" s="25">
        <v>1</v>
      </c>
      <c r="G39" s="25" t="s">
        <v>68</v>
      </c>
      <c r="H39" s="25" t="s">
        <v>203</v>
      </c>
      <c r="I39" s="25" t="s">
        <v>41</v>
      </c>
      <c r="J39" s="25" t="s">
        <v>42</v>
      </c>
      <c r="K39" s="25" t="s">
        <v>42</v>
      </c>
      <c r="L39" s="25">
        <v>538</v>
      </c>
      <c r="M39" s="25">
        <v>2035</v>
      </c>
      <c r="N39" s="25">
        <v>538</v>
      </c>
      <c r="O39" s="25">
        <v>2035</v>
      </c>
      <c r="P39" s="25">
        <v>600</v>
      </c>
      <c r="Q39" s="25">
        <v>600</v>
      </c>
      <c r="R39" s="25"/>
      <c r="S39" s="25"/>
      <c r="T39" s="25"/>
      <c r="U39" s="25">
        <v>600</v>
      </c>
      <c r="V39" s="25"/>
      <c r="W39" s="43" t="s">
        <v>203</v>
      </c>
      <c r="X39" s="43" t="s">
        <v>189</v>
      </c>
      <c r="Y39" s="25" t="s">
        <v>204</v>
      </c>
      <c r="Z39" s="30" t="s">
        <v>191</v>
      </c>
    </row>
    <row r="40" ht="153.95" customHeight="1" spans="1:26">
      <c r="A40" s="33">
        <v>6</v>
      </c>
      <c r="B40" s="58" t="s">
        <v>205</v>
      </c>
      <c r="C40" s="60" t="s">
        <v>206</v>
      </c>
      <c r="D40" s="58" t="s">
        <v>207</v>
      </c>
      <c r="E40" s="60" t="s">
        <v>208</v>
      </c>
      <c r="F40" s="58">
        <v>1</v>
      </c>
      <c r="G40" s="58" t="s">
        <v>68</v>
      </c>
      <c r="H40" s="58" t="s">
        <v>69</v>
      </c>
      <c r="I40" s="58" t="s">
        <v>42</v>
      </c>
      <c r="J40" s="58" t="s">
        <v>42</v>
      </c>
      <c r="K40" s="58" t="s">
        <v>42</v>
      </c>
      <c r="L40" s="58">
        <v>154</v>
      </c>
      <c r="M40" s="58">
        <v>514</v>
      </c>
      <c r="N40" s="58">
        <v>477</v>
      </c>
      <c r="O40" s="58">
        <v>1713</v>
      </c>
      <c r="P40" s="58">
        <v>470</v>
      </c>
      <c r="Q40" s="58">
        <v>470</v>
      </c>
      <c r="R40" s="58"/>
      <c r="S40" s="58"/>
      <c r="T40" s="58"/>
      <c r="U40" s="58">
        <v>470</v>
      </c>
      <c r="V40" s="58"/>
      <c r="W40" s="25" t="s">
        <v>68</v>
      </c>
      <c r="X40" s="25" t="s">
        <v>177</v>
      </c>
      <c r="Y40" s="25" t="s">
        <v>183</v>
      </c>
      <c r="Z40" s="25" t="s">
        <v>209</v>
      </c>
    </row>
    <row r="41" ht="153.95" customHeight="1" spans="1:26">
      <c r="A41" s="33">
        <v>7</v>
      </c>
      <c r="B41" s="58" t="s">
        <v>210</v>
      </c>
      <c r="C41" s="59" t="s">
        <v>211</v>
      </c>
      <c r="D41" s="25" t="s">
        <v>212</v>
      </c>
      <c r="E41" s="60" t="s">
        <v>213</v>
      </c>
      <c r="F41" s="58">
        <v>1</v>
      </c>
      <c r="G41" s="58" t="s">
        <v>39</v>
      </c>
      <c r="H41" s="58" t="s">
        <v>214</v>
      </c>
      <c r="I41" s="58" t="s">
        <v>41</v>
      </c>
      <c r="J41" s="58" t="s">
        <v>42</v>
      </c>
      <c r="K41" s="58" t="s">
        <v>41</v>
      </c>
      <c r="L41" s="58">
        <v>94</v>
      </c>
      <c r="M41" s="58">
        <v>322</v>
      </c>
      <c r="N41" s="58">
        <v>265</v>
      </c>
      <c r="O41" s="58">
        <v>888</v>
      </c>
      <c r="P41" s="58">
        <v>120</v>
      </c>
      <c r="Q41" s="58">
        <v>120</v>
      </c>
      <c r="R41" s="58"/>
      <c r="S41" s="58"/>
      <c r="T41" s="58"/>
      <c r="U41" s="58">
        <v>120</v>
      </c>
      <c r="V41" s="58"/>
      <c r="W41" s="25" t="s">
        <v>39</v>
      </c>
      <c r="X41" s="25" t="s">
        <v>177</v>
      </c>
      <c r="Y41" s="25" t="s">
        <v>183</v>
      </c>
      <c r="Z41" s="25" t="s">
        <v>184</v>
      </c>
    </row>
    <row r="42" ht="184.5" customHeight="1" spans="1:26">
      <c r="A42" s="33">
        <v>8</v>
      </c>
      <c r="B42" s="43" t="s">
        <v>215</v>
      </c>
      <c r="C42" s="43" t="s">
        <v>216</v>
      </c>
      <c r="D42" s="25" t="s">
        <v>194</v>
      </c>
      <c r="E42" s="27" t="s">
        <v>217</v>
      </c>
      <c r="F42" s="30">
        <v>1</v>
      </c>
      <c r="G42" s="25" t="s">
        <v>218</v>
      </c>
      <c r="H42" s="25" t="s">
        <v>219</v>
      </c>
      <c r="I42" s="30" t="s">
        <v>41</v>
      </c>
      <c r="J42" s="30" t="s">
        <v>42</v>
      </c>
      <c r="K42" s="30" t="s">
        <v>42</v>
      </c>
      <c r="L42" s="30">
        <v>101</v>
      </c>
      <c r="M42" s="30">
        <v>308</v>
      </c>
      <c r="N42" s="30">
        <v>208</v>
      </c>
      <c r="O42" s="30">
        <v>594</v>
      </c>
      <c r="P42" s="25">
        <v>360</v>
      </c>
      <c r="Q42" s="25">
        <v>360</v>
      </c>
      <c r="R42" s="30"/>
      <c r="S42" s="30"/>
      <c r="T42" s="30"/>
      <c r="U42" s="25">
        <v>360</v>
      </c>
      <c r="V42" s="30"/>
      <c r="W42" s="25" t="s">
        <v>219</v>
      </c>
      <c r="X42" s="25" t="s">
        <v>189</v>
      </c>
      <c r="Y42" s="25" t="s">
        <v>197</v>
      </c>
      <c r="Z42" s="25" t="s">
        <v>220</v>
      </c>
    </row>
    <row r="43" ht="175.5" customHeight="1" spans="1:26">
      <c r="A43" s="33">
        <v>9</v>
      </c>
      <c r="B43" s="43" t="s">
        <v>221</v>
      </c>
      <c r="C43" s="43" t="s">
        <v>222</v>
      </c>
      <c r="D43" s="25" t="s">
        <v>194</v>
      </c>
      <c r="E43" s="27" t="s">
        <v>223</v>
      </c>
      <c r="F43" s="30">
        <v>1</v>
      </c>
      <c r="G43" s="25" t="s">
        <v>218</v>
      </c>
      <c r="H43" s="25" t="s">
        <v>224</v>
      </c>
      <c r="I43" s="30" t="s">
        <v>41</v>
      </c>
      <c r="J43" s="30" t="s">
        <v>42</v>
      </c>
      <c r="K43" s="30" t="s">
        <v>42</v>
      </c>
      <c r="L43" s="30">
        <v>65</v>
      </c>
      <c r="M43" s="30">
        <v>212</v>
      </c>
      <c r="N43" s="30">
        <v>125</v>
      </c>
      <c r="O43" s="30">
        <v>399</v>
      </c>
      <c r="P43" s="25">
        <v>150</v>
      </c>
      <c r="Q43" s="25">
        <v>150</v>
      </c>
      <c r="R43" s="30"/>
      <c r="S43" s="30"/>
      <c r="T43" s="30"/>
      <c r="U43" s="25">
        <v>150</v>
      </c>
      <c r="V43" s="30"/>
      <c r="W43" s="25" t="s">
        <v>224</v>
      </c>
      <c r="X43" s="25" t="s">
        <v>189</v>
      </c>
      <c r="Y43" s="25" t="s">
        <v>197</v>
      </c>
      <c r="Z43" s="25" t="s">
        <v>225</v>
      </c>
    </row>
    <row r="44" s="2" customFormat="1" ht="21" customHeight="1" spans="1:26">
      <c r="A44" s="28" t="s">
        <v>226</v>
      </c>
      <c r="B44" s="25"/>
      <c r="C44" s="26"/>
      <c r="D44" s="27"/>
      <c r="E44" s="25"/>
      <c r="F44" s="26">
        <f>F45</f>
        <v>3</v>
      </c>
      <c r="G44" s="26"/>
      <c r="H44" s="26"/>
      <c r="I44" s="26"/>
      <c r="J44" s="26"/>
      <c r="K44" s="26"/>
      <c r="L44" s="26"/>
      <c r="M44" s="26"/>
      <c r="N44" s="26"/>
      <c r="O44" s="23"/>
      <c r="P44" s="26">
        <f>P45</f>
        <v>631</v>
      </c>
      <c r="Q44" s="26">
        <f t="shared" ref="Q44:V44" si="7">Q45</f>
        <v>631</v>
      </c>
      <c r="R44" s="26">
        <f t="shared" si="7"/>
        <v>0</v>
      </c>
      <c r="S44" s="26">
        <f t="shared" si="7"/>
        <v>0</v>
      </c>
      <c r="T44" s="26">
        <f t="shared" si="7"/>
        <v>0</v>
      </c>
      <c r="U44" s="26">
        <f t="shared" si="7"/>
        <v>631</v>
      </c>
      <c r="V44" s="26">
        <f t="shared" si="7"/>
        <v>0</v>
      </c>
      <c r="W44" s="27"/>
      <c r="X44" s="27"/>
      <c r="Y44" s="27"/>
      <c r="Z44" s="27"/>
    </row>
    <row r="45" ht="25.5" customHeight="1" spans="1:26">
      <c r="A45" s="29" t="s">
        <v>227</v>
      </c>
      <c r="B45" s="30"/>
      <c r="C45" s="31"/>
      <c r="D45" s="32"/>
      <c r="E45" s="32"/>
      <c r="F45" s="31">
        <f>SUM(F46:F48)</f>
        <v>3</v>
      </c>
      <c r="G45" s="31"/>
      <c r="H45" s="31"/>
      <c r="I45" s="31"/>
      <c r="J45" s="31"/>
      <c r="K45" s="31"/>
      <c r="L45" s="31"/>
      <c r="M45" s="31"/>
      <c r="N45" s="31"/>
      <c r="O45" s="31"/>
      <c r="P45" s="31">
        <f t="shared" ref="P45:V45" si="8">SUM(P46:P48)</f>
        <v>631</v>
      </c>
      <c r="Q45" s="31">
        <f t="shared" si="8"/>
        <v>631</v>
      </c>
      <c r="R45" s="31">
        <f t="shared" si="8"/>
        <v>0</v>
      </c>
      <c r="S45" s="31">
        <f t="shared" si="8"/>
        <v>0</v>
      </c>
      <c r="T45" s="31">
        <f t="shared" si="8"/>
        <v>0</v>
      </c>
      <c r="U45" s="31">
        <f t="shared" si="8"/>
        <v>631</v>
      </c>
      <c r="V45" s="31">
        <f t="shared" si="8"/>
        <v>0</v>
      </c>
      <c r="W45" s="32"/>
      <c r="X45" s="32"/>
      <c r="Y45" s="32"/>
      <c r="Z45" s="32"/>
    </row>
    <row r="46" s="3" customFormat="1" ht="177.75" customHeight="1" spans="1:26">
      <c r="A46" s="64">
        <v>1</v>
      </c>
      <c r="B46" s="25" t="s">
        <v>228</v>
      </c>
      <c r="C46" s="43" t="s">
        <v>229</v>
      </c>
      <c r="D46" s="25" t="s">
        <v>230</v>
      </c>
      <c r="E46" s="43" t="s">
        <v>231</v>
      </c>
      <c r="F46" s="25">
        <v>1</v>
      </c>
      <c r="G46" s="25" t="s">
        <v>56</v>
      </c>
      <c r="H46" s="25" t="s">
        <v>232</v>
      </c>
      <c r="I46" s="25" t="s">
        <v>41</v>
      </c>
      <c r="J46" s="25" t="s">
        <v>42</v>
      </c>
      <c r="K46" s="25" t="s">
        <v>42</v>
      </c>
      <c r="L46" s="25">
        <v>61</v>
      </c>
      <c r="M46" s="25">
        <v>178</v>
      </c>
      <c r="N46" s="25">
        <v>140</v>
      </c>
      <c r="O46" s="25">
        <v>485</v>
      </c>
      <c r="P46" s="25">
        <v>35</v>
      </c>
      <c r="Q46" s="25">
        <v>35</v>
      </c>
      <c r="R46" s="25"/>
      <c r="S46" s="25"/>
      <c r="T46" s="25"/>
      <c r="U46" s="25">
        <v>35</v>
      </c>
      <c r="V46" s="25"/>
      <c r="W46" s="43" t="s">
        <v>232</v>
      </c>
      <c r="X46" s="43" t="s">
        <v>43</v>
      </c>
      <c r="Y46" s="25" t="s">
        <v>233</v>
      </c>
      <c r="Z46" s="38" t="s">
        <v>45</v>
      </c>
    </row>
    <row r="47" ht="215.25" customHeight="1" spans="1:26">
      <c r="A47" s="65">
        <v>2</v>
      </c>
      <c r="B47" s="66" t="s">
        <v>234</v>
      </c>
      <c r="C47" s="66" t="s">
        <v>235</v>
      </c>
      <c r="D47" s="25" t="s">
        <v>37</v>
      </c>
      <c r="E47" s="27" t="s">
        <v>236</v>
      </c>
      <c r="F47" s="30">
        <v>1</v>
      </c>
      <c r="G47" s="25" t="s">
        <v>56</v>
      </c>
      <c r="H47" s="25" t="s">
        <v>237</v>
      </c>
      <c r="I47" s="30" t="s">
        <v>41</v>
      </c>
      <c r="J47" s="30" t="s">
        <v>42</v>
      </c>
      <c r="K47" s="30" t="s">
        <v>42</v>
      </c>
      <c r="L47" s="78">
        <v>129</v>
      </c>
      <c r="M47" s="78">
        <v>418</v>
      </c>
      <c r="N47" s="78">
        <v>307</v>
      </c>
      <c r="O47" s="78">
        <v>965</v>
      </c>
      <c r="P47" s="25">
        <v>296</v>
      </c>
      <c r="Q47" s="25">
        <v>296</v>
      </c>
      <c r="R47" s="30"/>
      <c r="S47" s="30"/>
      <c r="T47" s="30"/>
      <c r="U47" s="25">
        <v>296</v>
      </c>
      <c r="V47" s="30"/>
      <c r="W47" s="32" t="s">
        <v>237</v>
      </c>
      <c r="X47" s="66" t="s">
        <v>238</v>
      </c>
      <c r="Y47" s="66" t="s">
        <v>239</v>
      </c>
      <c r="Z47" s="25" t="s">
        <v>240</v>
      </c>
    </row>
    <row r="48" ht="249.75" customHeight="1" spans="1:26">
      <c r="A48" s="65">
        <v>3</v>
      </c>
      <c r="B48" s="38" t="s">
        <v>241</v>
      </c>
      <c r="C48" s="67" t="s">
        <v>242</v>
      </c>
      <c r="D48" s="25" t="s">
        <v>48</v>
      </c>
      <c r="E48" s="68" t="s">
        <v>243</v>
      </c>
      <c r="F48" s="38">
        <v>1</v>
      </c>
      <c r="G48" s="38" t="s">
        <v>68</v>
      </c>
      <c r="H48" s="38" t="s">
        <v>188</v>
      </c>
      <c r="I48" s="38" t="s">
        <v>41</v>
      </c>
      <c r="J48" s="38" t="s">
        <v>42</v>
      </c>
      <c r="K48" s="38" t="s">
        <v>42</v>
      </c>
      <c r="L48" s="38">
        <v>161</v>
      </c>
      <c r="M48" s="38">
        <v>574</v>
      </c>
      <c r="N48" s="38">
        <v>478</v>
      </c>
      <c r="O48" s="38">
        <v>1718</v>
      </c>
      <c r="P48" s="38">
        <v>300</v>
      </c>
      <c r="Q48" s="38">
        <v>300</v>
      </c>
      <c r="R48" s="95"/>
      <c r="S48" s="95"/>
      <c r="T48" s="95"/>
      <c r="U48" s="38">
        <v>300</v>
      </c>
      <c r="V48" s="95"/>
      <c r="W48" s="44" t="s">
        <v>43</v>
      </c>
      <c r="X48" s="44" t="s">
        <v>43</v>
      </c>
      <c r="Y48" s="44" t="s">
        <v>244</v>
      </c>
      <c r="Z48" s="38" t="s">
        <v>45</v>
      </c>
    </row>
    <row r="49" s="2" customFormat="1" ht="23.1" customHeight="1" spans="1:26">
      <c r="A49" s="28" t="s">
        <v>245</v>
      </c>
      <c r="B49" s="25"/>
      <c r="C49" s="26"/>
      <c r="D49" s="27"/>
      <c r="E49" s="25"/>
      <c r="F49" s="26">
        <f>F50</f>
        <v>4</v>
      </c>
      <c r="G49" s="26"/>
      <c r="H49" s="26"/>
      <c r="I49" s="26"/>
      <c r="J49" s="26"/>
      <c r="K49" s="26"/>
      <c r="L49" s="26"/>
      <c r="M49" s="26"/>
      <c r="N49" s="26"/>
      <c r="O49" s="23"/>
      <c r="P49" s="26">
        <f>P50</f>
        <v>708.7</v>
      </c>
      <c r="Q49" s="26">
        <f t="shared" ref="Q49:V49" si="9">Q50</f>
        <v>708.7</v>
      </c>
      <c r="R49" s="26">
        <f t="shared" si="9"/>
        <v>0</v>
      </c>
      <c r="S49" s="26">
        <f t="shared" si="9"/>
        <v>0</v>
      </c>
      <c r="T49" s="26">
        <f t="shared" si="9"/>
        <v>0</v>
      </c>
      <c r="U49" s="26">
        <f t="shared" si="9"/>
        <v>708.7</v>
      </c>
      <c r="V49" s="26">
        <f t="shared" si="9"/>
        <v>0</v>
      </c>
      <c r="W49" s="27"/>
      <c r="X49" s="27"/>
      <c r="Y49" s="27"/>
      <c r="Z49" s="27"/>
    </row>
    <row r="50" ht="27.75" customHeight="1" spans="1:26">
      <c r="A50" s="29" t="s">
        <v>246</v>
      </c>
      <c r="B50" s="30"/>
      <c r="C50" s="31"/>
      <c r="D50" s="32"/>
      <c r="E50" s="32"/>
      <c r="F50" s="31">
        <f>SUM(F51:F54)</f>
        <v>4</v>
      </c>
      <c r="G50" s="31"/>
      <c r="H50" s="31"/>
      <c r="I50" s="31"/>
      <c r="J50" s="31"/>
      <c r="K50" s="31"/>
      <c r="L50" s="31"/>
      <c r="M50" s="31"/>
      <c r="N50" s="31"/>
      <c r="O50" s="30"/>
      <c r="P50" s="30">
        <f>Q50+V50</f>
        <v>708.7</v>
      </c>
      <c r="Q50" s="31">
        <f t="shared" ref="Q50:V50" si="10">SUM(Q51:Q54)</f>
        <v>708.7</v>
      </c>
      <c r="R50" s="31">
        <f t="shared" si="10"/>
        <v>0</v>
      </c>
      <c r="S50" s="31">
        <f t="shared" si="10"/>
        <v>0</v>
      </c>
      <c r="T50" s="31">
        <f t="shared" si="10"/>
        <v>0</v>
      </c>
      <c r="U50" s="31">
        <f t="shared" si="10"/>
        <v>708.7</v>
      </c>
      <c r="V50" s="31">
        <f t="shared" si="10"/>
        <v>0</v>
      </c>
      <c r="W50" s="32"/>
      <c r="X50" s="32"/>
      <c r="Y50" s="32"/>
      <c r="Z50" s="32"/>
    </row>
    <row r="51" s="3" customFormat="1" ht="183.75" customHeight="1" spans="1:26">
      <c r="A51" s="25">
        <v>1</v>
      </c>
      <c r="B51" s="25" t="s">
        <v>247</v>
      </c>
      <c r="C51" s="43" t="s">
        <v>248</v>
      </c>
      <c r="D51" s="25" t="s">
        <v>230</v>
      </c>
      <c r="E51" s="43" t="s">
        <v>249</v>
      </c>
      <c r="F51" s="25">
        <v>1</v>
      </c>
      <c r="G51" s="25" t="s">
        <v>56</v>
      </c>
      <c r="H51" s="25" t="s">
        <v>250</v>
      </c>
      <c r="I51" s="25" t="s">
        <v>41</v>
      </c>
      <c r="J51" s="25" t="s">
        <v>42</v>
      </c>
      <c r="K51" s="25" t="s">
        <v>42</v>
      </c>
      <c r="L51" s="25">
        <v>98</v>
      </c>
      <c r="M51" s="25">
        <v>351</v>
      </c>
      <c r="N51" s="25">
        <v>200</v>
      </c>
      <c r="O51" s="25">
        <v>690</v>
      </c>
      <c r="P51" s="25">
        <v>50</v>
      </c>
      <c r="Q51" s="25">
        <v>50</v>
      </c>
      <c r="R51" s="25"/>
      <c r="S51" s="25"/>
      <c r="T51" s="25"/>
      <c r="U51" s="25">
        <v>50</v>
      </c>
      <c r="V51" s="25"/>
      <c r="W51" s="43" t="s">
        <v>250</v>
      </c>
      <c r="X51" s="43" t="s">
        <v>43</v>
      </c>
      <c r="Y51" s="25" t="s">
        <v>251</v>
      </c>
      <c r="Z51" s="38" t="s">
        <v>45</v>
      </c>
    </row>
    <row r="52" s="3" customFormat="1" ht="154.5" customHeight="1" spans="1:26">
      <c r="A52" s="25">
        <v>2</v>
      </c>
      <c r="B52" s="61" t="s">
        <v>252</v>
      </c>
      <c r="C52" s="63" t="s">
        <v>253</v>
      </c>
      <c r="D52" s="61" t="s">
        <v>37</v>
      </c>
      <c r="E52" s="63" t="s">
        <v>254</v>
      </c>
      <c r="F52" s="69">
        <v>1</v>
      </c>
      <c r="G52" s="61" t="s">
        <v>68</v>
      </c>
      <c r="H52" s="61" t="s">
        <v>69</v>
      </c>
      <c r="I52" s="25" t="s">
        <v>41</v>
      </c>
      <c r="J52" s="25" t="s">
        <v>42</v>
      </c>
      <c r="K52" s="25" t="s">
        <v>42</v>
      </c>
      <c r="L52" s="25">
        <v>145</v>
      </c>
      <c r="M52" s="25">
        <v>514</v>
      </c>
      <c r="N52" s="25">
        <v>470</v>
      </c>
      <c r="O52" s="25">
        <v>1750</v>
      </c>
      <c r="P52" s="25">
        <v>177.7</v>
      </c>
      <c r="Q52" s="25">
        <v>177.7</v>
      </c>
      <c r="R52" s="25"/>
      <c r="S52" s="25"/>
      <c r="T52" s="25"/>
      <c r="U52" s="25">
        <v>177.7</v>
      </c>
      <c r="V52" s="25"/>
      <c r="W52" s="43" t="s">
        <v>43</v>
      </c>
      <c r="X52" s="43" t="s">
        <v>43</v>
      </c>
      <c r="Y52" s="25" t="s">
        <v>255</v>
      </c>
      <c r="Z52" s="38" t="s">
        <v>45</v>
      </c>
    </row>
    <row r="53" ht="162" customHeight="1" spans="1:26">
      <c r="A53" s="25">
        <v>3</v>
      </c>
      <c r="B53" s="38" t="s">
        <v>256</v>
      </c>
      <c r="C53" s="44" t="s">
        <v>257</v>
      </c>
      <c r="D53" s="25" t="s">
        <v>37</v>
      </c>
      <c r="E53" s="53" t="s">
        <v>258</v>
      </c>
      <c r="F53" s="40">
        <v>1</v>
      </c>
      <c r="G53" s="38" t="s">
        <v>68</v>
      </c>
      <c r="H53" s="38" t="s">
        <v>69</v>
      </c>
      <c r="I53" s="40" t="s">
        <v>41</v>
      </c>
      <c r="J53" s="40" t="s">
        <v>42</v>
      </c>
      <c r="K53" s="40" t="s">
        <v>42</v>
      </c>
      <c r="L53" s="40">
        <v>145</v>
      </c>
      <c r="M53" s="40">
        <v>514</v>
      </c>
      <c r="N53" s="40">
        <v>470</v>
      </c>
      <c r="O53" s="40">
        <v>1750</v>
      </c>
      <c r="P53" s="38">
        <v>321</v>
      </c>
      <c r="Q53" s="38">
        <v>321</v>
      </c>
      <c r="R53" s="38"/>
      <c r="S53" s="38"/>
      <c r="T53" s="38"/>
      <c r="U53" s="38">
        <v>321</v>
      </c>
      <c r="V53" s="95"/>
      <c r="W53" s="44" t="s">
        <v>43</v>
      </c>
      <c r="X53" s="44" t="s">
        <v>43</v>
      </c>
      <c r="Y53" s="44" t="s">
        <v>259</v>
      </c>
      <c r="Z53" s="38" t="s">
        <v>45</v>
      </c>
    </row>
    <row r="54" s="4" customFormat="1" ht="220.5" customHeight="1" spans="1:26">
      <c r="A54" s="25">
        <v>4</v>
      </c>
      <c r="B54" s="25" t="s">
        <v>260</v>
      </c>
      <c r="C54" s="43" t="s">
        <v>261</v>
      </c>
      <c r="D54" s="25" t="s">
        <v>262</v>
      </c>
      <c r="E54" s="43" t="s">
        <v>263</v>
      </c>
      <c r="F54" s="25">
        <v>1</v>
      </c>
      <c r="G54" s="25" t="s">
        <v>218</v>
      </c>
      <c r="H54" s="25" t="s">
        <v>224</v>
      </c>
      <c r="I54" s="25" t="s">
        <v>41</v>
      </c>
      <c r="J54" s="25" t="s">
        <v>42</v>
      </c>
      <c r="K54" s="25" t="s">
        <v>42</v>
      </c>
      <c r="L54" s="25">
        <v>65</v>
      </c>
      <c r="M54" s="25">
        <v>212</v>
      </c>
      <c r="N54" s="25">
        <v>125</v>
      </c>
      <c r="O54" s="25">
        <v>399</v>
      </c>
      <c r="P54" s="25">
        <v>160</v>
      </c>
      <c r="Q54" s="25">
        <v>160</v>
      </c>
      <c r="R54" s="25"/>
      <c r="S54" s="25"/>
      <c r="T54" s="25"/>
      <c r="U54" s="25">
        <v>160</v>
      </c>
      <c r="V54" s="25"/>
      <c r="W54" s="43" t="s">
        <v>264</v>
      </c>
      <c r="X54" s="43" t="s">
        <v>43</v>
      </c>
      <c r="Y54" s="25" t="s">
        <v>265</v>
      </c>
      <c r="Z54" s="38" t="s">
        <v>45</v>
      </c>
    </row>
    <row r="55" s="2" customFormat="1" ht="28.5" spans="1:26">
      <c r="A55" s="28" t="s">
        <v>266</v>
      </c>
      <c r="B55" s="25"/>
      <c r="C55" s="26"/>
      <c r="D55" s="27"/>
      <c r="E55" s="25"/>
      <c r="F55" s="26">
        <f>F56</f>
        <v>1</v>
      </c>
      <c r="G55" s="26"/>
      <c r="H55" s="26"/>
      <c r="I55" s="26"/>
      <c r="J55" s="26"/>
      <c r="K55" s="26"/>
      <c r="L55" s="26"/>
      <c r="M55" s="26"/>
      <c r="N55" s="26"/>
      <c r="O55" s="23"/>
      <c r="P55" s="26">
        <f>P56</f>
        <v>150</v>
      </c>
      <c r="Q55" s="26">
        <f t="shared" ref="Q55:V55" si="11">Q56</f>
        <v>150</v>
      </c>
      <c r="R55" s="26">
        <f t="shared" si="11"/>
        <v>0</v>
      </c>
      <c r="S55" s="26">
        <f t="shared" si="11"/>
        <v>0</v>
      </c>
      <c r="T55" s="26">
        <f t="shared" si="11"/>
        <v>0</v>
      </c>
      <c r="U55" s="26">
        <f t="shared" si="11"/>
        <v>150</v>
      </c>
      <c r="V55" s="26">
        <f t="shared" si="11"/>
        <v>0</v>
      </c>
      <c r="W55" s="27"/>
      <c r="X55" s="27"/>
      <c r="Y55" s="27"/>
      <c r="Z55" s="27"/>
    </row>
    <row r="56" ht="28.5" customHeight="1" spans="1:26">
      <c r="A56" s="29" t="s">
        <v>267</v>
      </c>
      <c r="B56" s="30"/>
      <c r="C56" s="31"/>
      <c r="D56" s="32"/>
      <c r="E56" s="32"/>
      <c r="F56" s="31">
        <f>F57</f>
        <v>1</v>
      </c>
      <c r="G56" s="31"/>
      <c r="H56" s="31"/>
      <c r="I56" s="31"/>
      <c r="J56" s="31"/>
      <c r="K56" s="31"/>
      <c r="L56" s="31"/>
      <c r="M56" s="31"/>
      <c r="N56" s="31"/>
      <c r="O56" s="30"/>
      <c r="P56" s="30">
        <f>Q56+V56</f>
        <v>150</v>
      </c>
      <c r="Q56" s="30">
        <f t="shared" ref="Q56:V56" si="12">Q57</f>
        <v>150</v>
      </c>
      <c r="R56" s="30">
        <f t="shared" si="12"/>
        <v>0</v>
      </c>
      <c r="S56" s="30">
        <f t="shared" si="12"/>
        <v>0</v>
      </c>
      <c r="T56" s="30">
        <f t="shared" si="12"/>
        <v>0</v>
      </c>
      <c r="U56" s="30">
        <f t="shared" si="12"/>
        <v>150</v>
      </c>
      <c r="V56" s="30">
        <f t="shared" si="12"/>
        <v>0</v>
      </c>
      <c r="W56" s="32"/>
      <c r="X56" s="32"/>
      <c r="Y56" s="32"/>
      <c r="Z56" s="32"/>
    </row>
    <row r="57" ht="117.75" customHeight="1" spans="1:26">
      <c r="A57" s="64">
        <v>1</v>
      </c>
      <c r="B57" s="25" t="s">
        <v>268</v>
      </c>
      <c r="C57" s="43" t="s">
        <v>269</v>
      </c>
      <c r="D57" s="25" t="s">
        <v>37</v>
      </c>
      <c r="E57" s="43" t="s">
        <v>270</v>
      </c>
      <c r="F57" s="25">
        <v>1</v>
      </c>
      <c r="G57" s="25" t="s">
        <v>271</v>
      </c>
      <c r="H57" s="25" t="s">
        <v>272</v>
      </c>
      <c r="I57" s="25"/>
      <c r="J57" s="25"/>
      <c r="K57" s="25"/>
      <c r="L57" s="25">
        <v>700</v>
      </c>
      <c r="M57" s="25">
        <v>700</v>
      </c>
      <c r="N57" s="25">
        <v>700</v>
      </c>
      <c r="O57" s="25">
        <v>700</v>
      </c>
      <c r="P57" s="25">
        <v>150</v>
      </c>
      <c r="Q57" s="25">
        <v>150</v>
      </c>
      <c r="R57" s="25"/>
      <c r="S57" s="25"/>
      <c r="T57" s="25"/>
      <c r="U57" s="25">
        <v>150</v>
      </c>
      <c r="V57" s="25"/>
      <c r="W57" s="43" t="s">
        <v>273</v>
      </c>
      <c r="X57" s="43" t="s">
        <v>273</v>
      </c>
      <c r="Y57" s="25" t="s">
        <v>274</v>
      </c>
      <c r="Z57" s="25" t="s">
        <v>275</v>
      </c>
    </row>
    <row r="58" spans="1:26">
      <c r="A58" s="65" t="s">
        <v>276</v>
      </c>
      <c r="B58" s="30"/>
      <c r="C58" s="31"/>
      <c r="D58" s="32"/>
      <c r="E58" s="32"/>
      <c r="F58" s="31"/>
      <c r="G58" s="31"/>
      <c r="H58" s="31"/>
      <c r="I58" s="31"/>
      <c r="J58" s="31"/>
      <c r="K58" s="31"/>
      <c r="L58" s="79"/>
      <c r="M58" s="79"/>
      <c r="N58" s="79"/>
      <c r="O58" s="79"/>
      <c r="P58" s="79">
        <f>Q58+V58</f>
        <v>0</v>
      </c>
      <c r="Q58" s="30"/>
      <c r="R58" s="30"/>
      <c r="S58" s="30"/>
      <c r="T58" s="30"/>
      <c r="U58" s="30"/>
      <c r="V58" s="30"/>
      <c r="W58" s="32"/>
      <c r="X58" s="32"/>
      <c r="Y58" s="32"/>
      <c r="Z58" s="32"/>
    </row>
    <row r="59" s="2" customFormat="1" ht="22.5" customHeight="1" spans="1:26">
      <c r="A59" s="24" t="s">
        <v>277</v>
      </c>
      <c r="B59" s="25"/>
      <c r="C59" s="26"/>
      <c r="D59" s="27"/>
      <c r="E59" s="27"/>
      <c r="F59" s="26">
        <f>F60+F63+F66+F69</f>
        <v>7</v>
      </c>
      <c r="G59" s="26"/>
      <c r="H59" s="26"/>
      <c r="I59" s="26"/>
      <c r="J59" s="26"/>
      <c r="K59" s="26"/>
      <c r="L59" s="26"/>
      <c r="M59" s="26"/>
      <c r="N59" s="26"/>
      <c r="O59" s="26"/>
      <c r="P59" s="26">
        <f>P60+P63+P66+P69</f>
        <v>188.9</v>
      </c>
      <c r="Q59" s="26">
        <f t="shared" ref="Q59:V59" si="13">Q60+Q63+Q66+Q69</f>
        <v>179.36</v>
      </c>
      <c r="R59" s="26">
        <f t="shared" si="13"/>
        <v>0</v>
      </c>
      <c r="S59" s="26">
        <f t="shared" si="13"/>
        <v>0</v>
      </c>
      <c r="T59" s="26">
        <f t="shared" si="13"/>
        <v>59.36</v>
      </c>
      <c r="U59" s="26">
        <f t="shared" si="13"/>
        <v>120</v>
      </c>
      <c r="V59" s="26">
        <f t="shared" si="13"/>
        <v>9.54</v>
      </c>
      <c r="W59" s="27"/>
      <c r="X59" s="27"/>
      <c r="Y59" s="27"/>
      <c r="Z59" s="27"/>
    </row>
    <row r="60" s="2" customFormat="1" ht="22.5" customHeight="1" spans="1:26">
      <c r="A60" s="28" t="s">
        <v>278</v>
      </c>
      <c r="B60" s="25"/>
      <c r="C60" s="26"/>
      <c r="D60" s="27"/>
      <c r="E60" s="25"/>
      <c r="F60" s="26">
        <f>F61</f>
        <v>1</v>
      </c>
      <c r="G60" s="26"/>
      <c r="H60" s="26"/>
      <c r="I60" s="26"/>
      <c r="J60" s="26"/>
      <c r="K60" s="26"/>
      <c r="L60" s="26"/>
      <c r="M60" s="26"/>
      <c r="N60" s="26"/>
      <c r="O60" s="23"/>
      <c r="P60" s="26">
        <f>P61</f>
        <v>70</v>
      </c>
      <c r="Q60" s="26">
        <f t="shared" ref="Q60:V60" si="14">Q61</f>
        <v>70</v>
      </c>
      <c r="R60" s="26">
        <f t="shared" si="14"/>
        <v>0</v>
      </c>
      <c r="S60" s="26">
        <f t="shared" si="14"/>
        <v>0</v>
      </c>
      <c r="T60" s="26">
        <f t="shared" si="14"/>
        <v>0</v>
      </c>
      <c r="U60" s="26">
        <f t="shared" si="14"/>
        <v>70</v>
      </c>
      <c r="V60" s="26">
        <f t="shared" si="14"/>
        <v>0</v>
      </c>
      <c r="W60" s="27"/>
      <c r="X60" s="27"/>
      <c r="Y60" s="27"/>
      <c r="Z60" s="27"/>
    </row>
    <row r="61" ht="22.5" customHeight="1" spans="1:26">
      <c r="A61" s="29" t="s">
        <v>279</v>
      </c>
      <c r="B61" s="30"/>
      <c r="C61" s="31"/>
      <c r="D61" s="32"/>
      <c r="E61" s="32"/>
      <c r="F61" s="31">
        <f>F62</f>
        <v>1</v>
      </c>
      <c r="G61" s="31"/>
      <c r="H61" s="31"/>
      <c r="I61" s="31"/>
      <c r="J61" s="31"/>
      <c r="K61" s="31"/>
      <c r="L61" s="31"/>
      <c r="M61" s="31"/>
      <c r="N61" s="31"/>
      <c r="O61" s="30"/>
      <c r="P61" s="30">
        <f>Q61+V61</f>
        <v>70</v>
      </c>
      <c r="Q61" s="31">
        <f t="shared" ref="Q61:V61" si="15">Q62</f>
        <v>70</v>
      </c>
      <c r="R61" s="31">
        <f t="shared" si="15"/>
        <v>0</v>
      </c>
      <c r="S61" s="31">
        <f t="shared" si="15"/>
        <v>0</v>
      </c>
      <c r="T61" s="31">
        <f t="shared" si="15"/>
        <v>0</v>
      </c>
      <c r="U61" s="31">
        <f t="shared" si="15"/>
        <v>70</v>
      </c>
      <c r="V61" s="31">
        <f t="shared" si="15"/>
        <v>0</v>
      </c>
      <c r="W61" s="32"/>
      <c r="X61" s="32"/>
      <c r="Y61" s="32"/>
      <c r="Z61" s="32"/>
    </row>
    <row r="62" s="5" customFormat="1" ht="83.25" customHeight="1" spans="1:26">
      <c r="A62" s="64">
        <v>1</v>
      </c>
      <c r="B62" s="25" t="s">
        <v>280</v>
      </c>
      <c r="C62" s="43" t="s">
        <v>281</v>
      </c>
      <c r="D62" s="25" t="s">
        <v>37</v>
      </c>
      <c r="E62" s="43" t="s">
        <v>282</v>
      </c>
      <c r="F62" s="25">
        <v>1</v>
      </c>
      <c r="G62" s="25" t="s">
        <v>50</v>
      </c>
      <c r="H62" s="25" t="s">
        <v>283</v>
      </c>
      <c r="I62" s="25" t="s">
        <v>42</v>
      </c>
      <c r="J62" s="25" t="s">
        <v>42</v>
      </c>
      <c r="K62" s="25" t="s">
        <v>42</v>
      </c>
      <c r="L62" s="25"/>
      <c r="M62" s="25">
        <v>1400</v>
      </c>
      <c r="N62" s="25"/>
      <c r="O62" s="25">
        <v>1400</v>
      </c>
      <c r="P62" s="25">
        <f>Q62+V62</f>
        <v>70</v>
      </c>
      <c r="Q62" s="25">
        <v>70</v>
      </c>
      <c r="R62" s="25"/>
      <c r="S62" s="25"/>
      <c r="T62" s="25"/>
      <c r="U62" s="25">
        <v>70</v>
      </c>
      <c r="V62" s="25"/>
      <c r="W62" s="43" t="s">
        <v>284</v>
      </c>
      <c r="X62" s="43" t="s">
        <v>284</v>
      </c>
      <c r="Y62" s="25" t="s">
        <v>285</v>
      </c>
      <c r="Z62" s="25" t="s">
        <v>286</v>
      </c>
    </row>
    <row r="63" s="2" customFormat="1" ht="21.75" customHeight="1" spans="1:26">
      <c r="A63" s="28" t="s">
        <v>287</v>
      </c>
      <c r="B63" s="25"/>
      <c r="C63" s="26"/>
      <c r="D63" s="27"/>
      <c r="E63" s="25"/>
      <c r="F63" s="26">
        <f>F64</f>
        <v>1</v>
      </c>
      <c r="G63" s="26"/>
      <c r="H63" s="26"/>
      <c r="I63" s="26"/>
      <c r="J63" s="26"/>
      <c r="K63" s="26"/>
      <c r="L63" s="26"/>
      <c r="M63" s="26"/>
      <c r="N63" s="26"/>
      <c r="O63" s="26"/>
      <c r="P63" s="26">
        <f>P64</f>
        <v>40</v>
      </c>
      <c r="Q63" s="26">
        <f t="shared" ref="Q63:V63" si="16">Q64</f>
        <v>40</v>
      </c>
      <c r="R63" s="26">
        <f t="shared" si="16"/>
        <v>0</v>
      </c>
      <c r="S63" s="26">
        <f t="shared" si="16"/>
        <v>0</v>
      </c>
      <c r="T63" s="26">
        <f t="shared" si="16"/>
        <v>0</v>
      </c>
      <c r="U63" s="26">
        <f t="shared" si="16"/>
        <v>40</v>
      </c>
      <c r="V63" s="26">
        <f t="shared" si="16"/>
        <v>0</v>
      </c>
      <c r="W63" s="27"/>
      <c r="X63" s="27"/>
      <c r="Y63" s="27"/>
      <c r="Z63" s="27"/>
    </row>
    <row r="64" ht="21.75" customHeight="1" spans="1:26">
      <c r="A64" s="29" t="s">
        <v>288</v>
      </c>
      <c r="B64" s="30"/>
      <c r="C64" s="31"/>
      <c r="D64" s="32"/>
      <c r="E64" s="32"/>
      <c r="F64" s="31">
        <f>F65</f>
        <v>1</v>
      </c>
      <c r="G64" s="31"/>
      <c r="H64" s="31"/>
      <c r="I64" s="31"/>
      <c r="J64" s="31"/>
      <c r="K64" s="31"/>
      <c r="L64" s="31"/>
      <c r="M64" s="31"/>
      <c r="N64" s="31"/>
      <c r="O64" s="31"/>
      <c r="P64" s="31">
        <f t="shared" ref="P64:V64" si="17">P65</f>
        <v>40</v>
      </c>
      <c r="Q64" s="31">
        <f t="shared" si="17"/>
        <v>40</v>
      </c>
      <c r="R64" s="31">
        <f t="shared" si="17"/>
        <v>0</v>
      </c>
      <c r="S64" s="31">
        <f t="shared" si="17"/>
        <v>0</v>
      </c>
      <c r="T64" s="31">
        <f t="shared" si="17"/>
        <v>0</v>
      </c>
      <c r="U64" s="31">
        <f t="shared" si="17"/>
        <v>40</v>
      </c>
      <c r="V64" s="31">
        <f t="shared" si="17"/>
        <v>0</v>
      </c>
      <c r="W64" s="32"/>
      <c r="X64" s="32"/>
      <c r="Y64" s="32"/>
      <c r="Z64" s="32"/>
    </row>
    <row r="65" ht="87" customHeight="1" spans="1:26">
      <c r="A65" s="64">
        <v>1</v>
      </c>
      <c r="B65" s="25" t="s">
        <v>289</v>
      </c>
      <c r="C65" s="43" t="s">
        <v>290</v>
      </c>
      <c r="D65" s="25" t="s">
        <v>37</v>
      </c>
      <c r="E65" s="43" t="s">
        <v>291</v>
      </c>
      <c r="F65" s="25">
        <v>1</v>
      </c>
      <c r="G65" s="25" t="s">
        <v>271</v>
      </c>
      <c r="H65" s="25" t="s">
        <v>272</v>
      </c>
      <c r="I65" s="25"/>
      <c r="J65" s="25"/>
      <c r="K65" s="25"/>
      <c r="L65" s="25">
        <v>250</v>
      </c>
      <c r="M65" s="25">
        <v>250</v>
      </c>
      <c r="N65" s="25">
        <v>250</v>
      </c>
      <c r="O65" s="25">
        <v>250</v>
      </c>
      <c r="P65" s="25">
        <v>40</v>
      </c>
      <c r="Q65" s="25">
        <v>40</v>
      </c>
      <c r="R65" s="25"/>
      <c r="S65" s="25"/>
      <c r="T65" s="25"/>
      <c r="U65" s="25">
        <v>40</v>
      </c>
      <c r="V65" s="25"/>
      <c r="W65" s="43" t="s">
        <v>273</v>
      </c>
      <c r="X65" s="43" t="s">
        <v>273</v>
      </c>
      <c r="Y65" s="25" t="s">
        <v>292</v>
      </c>
      <c r="Z65" s="25" t="s">
        <v>275</v>
      </c>
    </row>
    <row r="66" s="2" customFormat="1" ht="21.75" customHeight="1" spans="1:26">
      <c r="A66" s="28" t="s">
        <v>293</v>
      </c>
      <c r="B66" s="25"/>
      <c r="C66" s="26"/>
      <c r="D66" s="27"/>
      <c r="E66" s="25"/>
      <c r="F66" s="26">
        <f>F67</f>
        <v>1</v>
      </c>
      <c r="G66" s="26"/>
      <c r="H66" s="26"/>
      <c r="I66" s="26"/>
      <c r="J66" s="26"/>
      <c r="K66" s="26"/>
      <c r="L66" s="26"/>
      <c r="M66" s="26"/>
      <c r="N66" s="26"/>
      <c r="O66" s="23"/>
      <c r="P66" s="26">
        <f>P67</f>
        <v>10</v>
      </c>
      <c r="Q66" s="26">
        <f t="shared" ref="Q66:V66" si="18">Q67</f>
        <v>10</v>
      </c>
      <c r="R66" s="26">
        <f t="shared" si="18"/>
        <v>0</v>
      </c>
      <c r="S66" s="26">
        <f t="shared" si="18"/>
        <v>0</v>
      </c>
      <c r="T66" s="26">
        <f t="shared" si="18"/>
        <v>0</v>
      </c>
      <c r="U66" s="26">
        <f t="shared" si="18"/>
        <v>10</v>
      </c>
      <c r="V66" s="26">
        <f t="shared" si="18"/>
        <v>0</v>
      </c>
      <c r="W66" s="27"/>
      <c r="X66" s="27"/>
      <c r="Y66" s="27"/>
      <c r="Z66" s="27"/>
    </row>
    <row r="67" spans="1:26">
      <c r="A67" s="29" t="s">
        <v>294</v>
      </c>
      <c r="B67" s="30"/>
      <c r="C67" s="31"/>
      <c r="D67" s="32"/>
      <c r="E67" s="32"/>
      <c r="F67" s="31">
        <f>SUM(F68:F68)</f>
        <v>1</v>
      </c>
      <c r="G67" s="31"/>
      <c r="H67" s="31"/>
      <c r="I67" s="31"/>
      <c r="J67" s="31"/>
      <c r="K67" s="31"/>
      <c r="L67" s="31"/>
      <c r="M67" s="31"/>
      <c r="N67" s="31"/>
      <c r="O67" s="30"/>
      <c r="P67" s="30">
        <f>Q67+V67</f>
        <v>10</v>
      </c>
      <c r="Q67" s="31">
        <f t="shared" ref="Q67:V67" si="19">SUM(Q68:Q68)</f>
        <v>10</v>
      </c>
      <c r="R67" s="31">
        <f t="shared" si="19"/>
        <v>0</v>
      </c>
      <c r="S67" s="31">
        <f t="shared" si="19"/>
        <v>0</v>
      </c>
      <c r="T67" s="31">
        <f t="shared" si="19"/>
        <v>0</v>
      </c>
      <c r="U67" s="31">
        <f t="shared" si="19"/>
        <v>10</v>
      </c>
      <c r="V67" s="31">
        <f t="shared" si="19"/>
        <v>0</v>
      </c>
      <c r="W67" s="32"/>
      <c r="X67" s="32"/>
      <c r="Y67" s="32"/>
      <c r="Z67" s="32"/>
    </row>
    <row r="68" s="5" customFormat="1" ht="48" customHeight="1" spans="1:26">
      <c r="A68" s="65">
        <v>1</v>
      </c>
      <c r="B68" s="98" t="s">
        <v>295</v>
      </c>
      <c r="C68" s="43" t="s">
        <v>296</v>
      </c>
      <c r="D68" s="25" t="s">
        <v>37</v>
      </c>
      <c r="E68" s="43" t="s">
        <v>297</v>
      </c>
      <c r="F68" s="25">
        <v>1</v>
      </c>
      <c r="G68" s="25" t="s">
        <v>50</v>
      </c>
      <c r="H68" s="25" t="s">
        <v>283</v>
      </c>
      <c r="I68" s="25" t="s">
        <v>42</v>
      </c>
      <c r="J68" s="128" t="s">
        <v>42</v>
      </c>
      <c r="K68" s="25" t="s">
        <v>42</v>
      </c>
      <c r="L68" s="25">
        <v>50</v>
      </c>
      <c r="M68" s="25">
        <v>50</v>
      </c>
      <c r="N68" s="25">
        <v>50</v>
      </c>
      <c r="O68" s="25">
        <v>50</v>
      </c>
      <c r="P68" s="25">
        <f>Q68+V68</f>
        <v>10</v>
      </c>
      <c r="Q68" s="25">
        <v>10</v>
      </c>
      <c r="R68" s="25">
        <v>0</v>
      </c>
      <c r="S68" s="25">
        <v>0</v>
      </c>
      <c r="T68" s="25">
        <v>0</v>
      </c>
      <c r="U68" s="25">
        <v>10</v>
      </c>
      <c r="V68" s="25">
        <v>0</v>
      </c>
      <c r="W68" s="25" t="s">
        <v>298</v>
      </c>
      <c r="X68" s="25" t="s">
        <v>298</v>
      </c>
      <c r="Y68" s="138" t="s">
        <v>295</v>
      </c>
      <c r="Z68" s="25" t="s">
        <v>299</v>
      </c>
    </row>
    <row r="69" s="2" customFormat="1" ht="25.5" customHeight="1" spans="1:26">
      <c r="A69" s="28" t="s">
        <v>300</v>
      </c>
      <c r="B69" s="25"/>
      <c r="C69" s="26"/>
      <c r="D69" s="27"/>
      <c r="E69" s="25"/>
      <c r="F69" s="26">
        <f>F70</f>
        <v>4</v>
      </c>
      <c r="G69" s="26"/>
      <c r="H69" s="26"/>
      <c r="I69" s="26"/>
      <c r="J69" s="26"/>
      <c r="K69" s="26"/>
      <c r="L69" s="26"/>
      <c r="M69" s="26"/>
      <c r="N69" s="26"/>
      <c r="O69" s="23"/>
      <c r="P69" s="23">
        <f t="shared" ref="P69:P71" si="20">Q69+V69</f>
        <v>68.9</v>
      </c>
      <c r="Q69" s="26">
        <f t="shared" ref="Q69:V69" si="21">Q70</f>
        <v>59.36</v>
      </c>
      <c r="R69" s="26">
        <f t="shared" si="21"/>
        <v>0</v>
      </c>
      <c r="S69" s="26">
        <f t="shared" si="21"/>
        <v>0</v>
      </c>
      <c r="T69" s="26">
        <f t="shared" si="21"/>
        <v>59.36</v>
      </c>
      <c r="U69" s="26">
        <f t="shared" si="21"/>
        <v>0</v>
      </c>
      <c r="V69" s="26">
        <f t="shared" si="21"/>
        <v>9.54</v>
      </c>
      <c r="W69" s="27"/>
      <c r="X69" s="27"/>
      <c r="Y69" s="27"/>
      <c r="Z69" s="27"/>
    </row>
    <row r="70" ht="25.5" customHeight="1" spans="1:26">
      <c r="A70" s="29" t="s">
        <v>301</v>
      </c>
      <c r="B70" s="30"/>
      <c r="C70" s="31"/>
      <c r="D70" s="32"/>
      <c r="E70" s="32"/>
      <c r="F70" s="31">
        <f>SUM(F71:F75)</f>
        <v>4</v>
      </c>
      <c r="G70" s="31"/>
      <c r="H70" s="31"/>
      <c r="I70" s="31"/>
      <c r="J70" s="31"/>
      <c r="K70" s="31"/>
      <c r="L70" s="31"/>
      <c r="M70" s="31"/>
      <c r="N70" s="31"/>
      <c r="O70" s="30"/>
      <c r="P70" s="30">
        <f t="shared" si="20"/>
        <v>68.9</v>
      </c>
      <c r="Q70" s="31">
        <f t="shared" ref="Q70:V70" si="22">SUM(Q71:Q75)</f>
        <v>59.36</v>
      </c>
      <c r="R70" s="31">
        <f t="shared" si="22"/>
        <v>0</v>
      </c>
      <c r="S70" s="31">
        <f t="shared" si="22"/>
        <v>0</v>
      </c>
      <c r="T70" s="31">
        <f t="shared" si="22"/>
        <v>59.36</v>
      </c>
      <c r="U70" s="31">
        <f t="shared" si="22"/>
        <v>0</v>
      </c>
      <c r="V70" s="31">
        <f t="shared" si="22"/>
        <v>9.54</v>
      </c>
      <c r="W70" s="32"/>
      <c r="X70" s="32"/>
      <c r="Y70" s="32"/>
      <c r="Z70" s="32"/>
    </row>
    <row r="71" s="6" customFormat="1" ht="89.1" customHeight="1" spans="1:26">
      <c r="A71" s="65">
        <v>1</v>
      </c>
      <c r="B71" s="25" t="s">
        <v>302</v>
      </c>
      <c r="C71" s="27" t="s">
        <v>303</v>
      </c>
      <c r="D71" s="25" t="s">
        <v>304</v>
      </c>
      <c r="E71" s="42" t="s">
        <v>305</v>
      </c>
      <c r="F71" s="25">
        <v>1</v>
      </c>
      <c r="G71" s="25" t="s">
        <v>306</v>
      </c>
      <c r="H71" s="25" t="s">
        <v>51</v>
      </c>
      <c r="I71" s="25" t="s">
        <v>41</v>
      </c>
      <c r="J71" s="33" t="s">
        <v>42</v>
      </c>
      <c r="K71" s="25" t="s">
        <v>42</v>
      </c>
      <c r="L71" s="30">
        <v>4335</v>
      </c>
      <c r="M71" s="30">
        <v>14594</v>
      </c>
      <c r="N71" s="30">
        <v>11515</v>
      </c>
      <c r="O71" s="30">
        <v>38051</v>
      </c>
      <c r="P71" s="30">
        <f t="shared" si="20"/>
        <v>13.2</v>
      </c>
      <c r="Q71" s="25">
        <v>13.2</v>
      </c>
      <c r="R71" s="25"/>
      <c r="S71" s="25"/>
      <c r="T71" s="25">
        <v>13.2</v>
      </c>
      <c r="U71" s="25"/>
      <c r="V71" s="25"/>
      <c r="W71" s="25" t="s">
        <v>271</v>
      </c>
      <c r="X71" s="49" t="s">
        <v>307</v>
      </c>
      <c r="Y71" s="25" t="s">
        <v>308</v>
      </c>
      <c r="Z71" s="25" t="s">
        <v>309</v>
      </c>
    </row>
    <row r="72" s="6" customFormat="1" ht="168" customHeight="1" spans="1:26">
      <c r="A72" s="65">
        <v>2</v>
      </c>
      <c r="B72" s="25" t="s">
        <v>310</v>
      </c>
      <c r="C72" s="42" t="s">
        <v>311</v>
      </c>
      <c r="D72" s="25" t="s">
        <v>312</v>
      </c>
      <c r="E72" s="42" t="s">
        <v>313</v>
      </c>
      <c r="F72" s="25">
        <v>1</v>
      </c>
      <c r="G72" s="25">
        <v>7</v>
      </c>
      <c r="H72" s="25" t="s">
        <v>314</v>
      </c>
      <c r="I72" s="25" t="s">
        <v>42</v>
      </c>
      <c r="J72" s="128" t="s">
        <v>42</v>
      </c>
      <c r="K72" s="25" t="s">
        <v>42</v>
      </c>
      <c r="L72" s="30">
        <v>4335</v>
      </c>
      <c r="M72" s="30">
        <v>14594</v>
      </c>
      <c r="N72" s="30">
        <v>11515</v>
      </c>
      <c r="O72" s="30">
        <v>38051</v>
      </c>
      <c r="P72" s="30">
        <v>20.5</v>
      </c>
      <c r="Q72" s="25">
        <v>20.5</v>
      </c>
      <c r="R72" s="25"/>
      <c r="S72" s="25"/>
      <c r="T72" s="25">
        <v>20.5</v>
      </c>
      <c r="U72" s="25"/>
      <c r="V72" s="25"/>
      <c r="W72" s="25" t="s">
        <v>271</v>
      </c>
      <c r="X72" s="49" t="s">
        <v>315</v>
      </c>
      <c r="Y72" s="49" t="s">
        <v>316</v>
      </c>
      <c r="Z72" s="25" t="s">
        <v>317</v>
      </c>
    </row>
    <row r="73" s="5" customFormat="1" ht="75.95" customHeight="1" spans="1:26">
      <c r="A73" s="65">
        <v>3</v>
      </c>
      <c r="B73" s="98" t="s">
        <v>318</v>
      </c>
      <c r="C73" s="25" t="s">
        <v>319</v>
      </c>
      <c r="D73" s="25" t="s">
        <v>312</v>
      </c>
      <c r="E73" s="43" t="s">
        <v>320</v>
      </c>
      <c r="F73" s="25">
        <v>1</v>
      </c>
      <c r="G73" s="25" t="s">
        <v>50</v>
      </c>
      <c r="H73" s="25" t="s">
        <v>283</v>
      </c>
      <c r="I73" s="25" t="s">
        <v>42</v>
      </c>
      <c r="J73" s="128" t="s">
        <v>42</v>
      </c>
      <c r="K73" s="25" t="s">
        <v>42</v>
      </c>
      <c r="L73" s="30">
        <v>4335</v>
      </c>
      <c r="M73" s="30">
        <v>14594</v>
      </c>
      <c r="N73" s="30">
        <v>11515</v>
      </c>
      <c r="O73" s="30">
        <v>38051</v>
      </c>
      <c r="P73" s="30">
        <f>Q73+V73</f>
        <v>22</v>
      </c>
      <c r="Q73" s="25">
        <v>22</v>
      </c>
      <c r="R73" s="25">
        <v>0</v>
      </c>
      <c r="S73" s="25">
        <v>0</v>
      </c>
      <c r="T73" s="25">
        <v>22</v>
      </c>
      <c r="U73" s="25"/>
      <c r="V73" s="25">
        <v>0</v>
      </c>
      <c r="W73" s="25" t="s">
        <v>271</v>
      </c>
      <c r="X73" s="25" t="s">
        <v>298</v>
      </c>
      <c r="Y73" s="138" t="s">
        <v>321</v>
      </c>
      <c r="Z73" s="25" t="s">
        <v>299</v>
      </c>
    </row>
    <row r="74" s="3" customFormat="1" ht="138" customHeight="1" spans="1:26">
      <c r="A74" s="34">
        <v>4</v>
      </c>
      <c r="B74" s="50" t="s">
        <v>322</v>
      </c>
      <c r="C74" s="99" t="s">
        <v>323</v>
      </c>
      <c r="D74" s="50" t="s">
        <v>312</v>
      </c>
      <c r="E74" s="99" t="s">
        <v>324</v>
      </c>
      <c r="F74" s="30">
        <v>1</v>
      </c>
      <c r="G74" s="25" t="s">
        <v>306</v>
      </c>
      <c r="H74" s="25" t="s">
        <v>325</v>
      </c>
      <c r="I74" s="30" t="s">
        <v>41</v>
      </c>
      <c r="J74" s="30" t="s">
        <v>42</v>
      </c>
      <c r="K74" s="30" t="s">
        <v>42</v>
      </c>
      <c r="L74" s="30">
        <v>4335</v>
      </c>
      <c r="M74" s="30">
        <v>14594</v>
      </c>
      <c r="N74" s="30">
        <v>11515</v>
      </c>
      <c r="O74" s="30">
        <v>38051</v>
      </c>
      <c r="P74" s="30">
        <v>13.2</v>
      </c>
      <c r="Q74" s="30">
        <v>3.66</v>
      </c>
      <c r="R74" s="30"/>
      <c r="S74" s="30"/>
      <c r="T74" s="30">
        <v>3.66</v>
      </c>
      <c r="U74" s="30"/>
      <c r="V74" s="32">
        <v>9.54</v>
      </c>
      <c r="W74" s="133" t="s">
        <v>271</v>
      </c>
      <c r="X74" s="49" t="s">
        <v>146</v>
      </c>
      <c r="Y74" s="49" t="s">
        <v>316</v>
      </c>
      <c r="Z74" s="38" t="s">
        <v>45</v>
      </c>
    </row>
    <row r="75" spans="1:26">
      <c r="A75" s="65" t="s">
        <v>276</v>
      </c>
      <c r="B75" s="30"/>
      <c r="C75" s="31"/>
      <c r="D75" s="32"/>
      <c r="E75" s="32"/>
      <c r="F75" s="31"/>
      <c r="G75" s="31"/>
      <c r="H75" s="31"/>
      <c r="I75" s="31"/>
      <c r="J75" s="31"/>
      <c r="K75" s="31"/>
      <c r="L75" s="79"/>
      <c r="M75" s="79"/>
      <c r="N75" s="79"/>
      <c r="O75" s="79"/>
      <c r="P75" s="79">
        <f>Q75+V75</f>
        <v>0</v>
      </c>
      <c r="Q75" s="30"/>
      <c r="R75" s="30"/>
      <c r="S75" s="30"/>
      <c r="T75" s="30"/>
      <c r="U75" s="30"/>
      <c r="V75" s="30"/>
      <c r="W75" s="32"/>
      <c r="X75" s="32"/>
      <c r="Y75" s="32"/>
      <c r="Z75" s="32"/>
    </row>
    <row r="76" s="2" customFormat="1" ht="32.1" customHeight="1" spans="1:26">
      <c r="A76" s="24" t="s">
        <v>326</v>
      </c>
      <c r="B76" s="25"/>
      <c r="C76" s="26"/>
      <c r="D76" s="27"/>
      <c r="E76" s="27"/>
      <c r="F76" s="26">
        <f>F77+F111+F130</f>
        <v>44</v>
      </c>
      <c r="G76" s="26">
        <f t="shared" ref="G76:V76" si="23">G77+G111+G130</f>
        <v>0</v>
      </c>
      <c r="H76" s="26">
        <f t="shared" si="23"/>
        <v>0</v>
      </c>
      <c r="I76" s="26">
        <f t="shared" si="23"/>
        <v>0</v>
      </c>
      <c r="J76" s="26">
        <f t="shared" si="23"/>
        <v>0</v>
      </c>
      <c r="K76" s="26">
        <f t="shared" si="23"/>
        <v>0</v>
      </c>
      <c r="L76" s="26">
        <f t="shared" si="23"/>
        <v>0</v>
      </c>
      <c r="M76" s="26">
        <f t="shared" si="23"/>
        <v>0</v>
      </c>
      <c r="N76" s="26">
        <f t="shared" si="23"/>
        <v>0</v>
      </c>
      <c r="O76" s="26">
        <f t="shared" si="23"/>
        <v>0</v>
      </c>
      <c r="P76" s="26">
        <f t="shared" si="23"/>
        <v>3787</v>
      </c>
      <c r="Q76" s="26">
        <f t="shared" si="23"/>
        <v>3712</v>
      </c>
      <c r="R76" s="26">
        <f t="shared" si="23"/>
        <v>300</v>
      </c>
      <c r="S76" s="26">
        <f t="shared" si="23"/>
        <v>0</v>
      </c>
      <c r="T76" s="26">
        <f t="shared" si="23"/>
        <v>0</v>
      </c>
      <c r="U76" s="26">
        <f t="shared" si="23"/>
        <v>3412</v>
      </c>
      <c r="V76" s="26">
        <f t="shared" si="23"/>
        <v>75</v>
      </c>
      <c r="W76" s="27"/>
      <c r="X76" s="27"/>
      <c r="Y76" s="27"/>
      <c r="Z76" s="27"/>
    </row>
    <row r="77" s="2" customFormat="1" ht="42.75" spans="1:26">
      <c r="A77" s="28" t="s">
        <v>327</v>
      </c>
      <c r="B77" s="25"/>
      <c r="C77" s="26"/>
      <c r="D77" s="27"/>
      <c r="E77" s="25"/>
      <c r="F77" s="26">
        <f>F78+F89</f>
        <v>30</v>
      </c>
      <c r="G77" s="26"/>
      <c r="H77" s="26"/>
      <c r="I77" s="26"/>
      <c r="J77" s="26"/>
      <c r="K77" s="26"/>
      <c r="L77" s="26"/>
      <c r="M77" s="26"/>
      <c r="N77" s="26"/>
      <c r="O77" s="23"/>
      <c r="P77" s="26">
        <f>P78+P89</f>
        <v>1771</v>
      </c>
      <c r="Q77" s="26">
        <f t="shared" ref="Q77:V77" si="24">Q78+Q89</f>
        <v>1771</v>
      </c>
      <c r="R77" s="26">
        <f t="shared" si="24"/>
        <v>0</v>
      </c>
      <c r="S77" s="26">
        <f t="shared" si="24"/>
        <v>0</v>
      </c>
      <c r="T77" s="26">
        <f t="shared" si="24"/>
        <v>0</v>
      </c>
      <c r="U77" s="26">
        <f t="shared" si="24"/>
        <v>1771</v>
      </c>
      <c r="V77" s="26">
        <f t="shared" si="24"/>
        <v>0</v>
      </c>
      <c r="W77" s="27"/>
      <c r="X77" s="27"/>
      <c r="Y77" s="27"/>
      <c r="Z77" s="27"/>
    </row>
    <row r="78" ht="42.75" spans="1:26">
      <c r="A78" s="29" t="s">
        <v>328</v>
      </c>
      <c r="B78" s="30"/>
      <c r="C78" s="31"/>
      <c r="D78" s="32"/>
      <c r="E78" s="32"/>
      <c r="F78" s="31">
        <f>SUM(F79:F88)</f>
        <v>10</v>
      </c>
      <c r="G78" s="31"/>
      <c r="H78" s="31"/>
      <c r="I78" s="31"/>
      <c r="J78" s="31"/>
      <c r="K78" s="31"/>
      <c r="L78" s="31"/>
      <c r="M78" s="31"/>
      <c r="N78" s="31"/>
      <c r="O78" s="30"/>
      <c r="P78" s="30">
        <f>Q78+V78</f>
        <v>884</v>
      </c>
      <c r="Q78" s="31">
        <f t="shared" ref="Q78:V78" si="25">SUM(Q79:Q88)</f>
        <v>884</v>
      </c>
      <c r="R78" s="31">
        <f t="shared" si="25"/>
        <v>0</v>
      </c>
      <c r="S78" s="31">
        <f t="shared" si="25"/>
        <v>0</v>
      </c>
      <c r="T78" s="31">
        <f t="shared" si="25"/>
        <v>0</v>
      </c>
      <c r="U78" s="31">
        <f t="shared" si="25"/>
        <v>884</v>
      </c>
      <c r="V78" s="31">
        <f t="shared" si="25"/>
        <v>0</v>
      </c>
      <c r="W78" s="32"/>
      <c r="X78" s="32"/>
      <c r="Y78" s="32"/>
      <c r="Z78" s="32"/>
    </row>
    <row r="79" s="7" customFormat="1" ht="96.95" customHeight="1" spans="1:26">
      <c r="A79" s="34">
        <v>1</v>
      </c>
      <c r="B79" s="25" t="s">
        <v>329</v>
      </c>
      <c r="C79" s="43" t="s">
        <v>330</v>
      </c>
      <c r="D79" s="25" t="s">
        <v>331</v>
      </c>
      <c r="E79" s="43" t="s">
        <v>332</v>
      </c>
      <c r="F79" s="25">
        <v>1</v>
      </c>
      <c r="G79" s="25" t="s">
        <v>68</v>
      </c>
      <c r="H79" s="25" t="s">
        <v>333</v>
      </c>
      <c r="I79" s="25" t="s">
        <v>41</v>
      </c>
      <c r="J79" s="25" t="s">
        <v>42</v>
      </c>
      <c r="K79" s="25" t="s">
        <v>42</v>
      </c>
      <c r="L79" s="25">
        <v>28</v>
      </c>
      <c r="M79" s="25">
        <v>73</v>
      </c>
      <c r="N79" s="25">
        <v>78</v>
      </c>
      <c r="O79" s="25">
        <v>257</v>
      </c>
      <c r="P79" s="25">
        <v>42</v>
      </c>
      <c r="Q79" s="25">
        <v>42</v>
      </c>
      <c r="R79" s="25"/>
      <c r="S79" s="25"/>
      <c r="T79" s="25"/>
      <c r="U79" s="25">
        <v>42</v>
      </c>
      <c r="V79" s="25"/>
      <c r="W79" s="43" t="s">
        <v>334</v>
      </c>
      <c r="X79" s="43" t="s">
        <v>334</v>
      </c>
      <c r="Y79" s="25" t="s">
        <v>335</v>
      </c>
      <c r="Z79" s="25" t="s">
        <v>336</v>
      </c>
    </row>
    <row r="80" s="7" customFormat="1" ht="120" customHeight="1" spans="1:26">
      <c r="A80" s="34">
        <v>2</v>
      </c>
      <c r="B80" s="25" t="s">
        <v>337</v>
      </c>
      <c r="C80" s="43" t="s">
        <v>338</v>
      </c>
      <c r="D80" s="25" t="s">
        <v>331</v>
      </c>
      <c r="E80" s="43" t="s">
        <v>339</v>
      </c>
      <c r="F80" s="25">
        <v>1</v>
      </c>
      <c r="G80" s="25" t="s">
        <v>218</v>
      </c>
      <c r="H80" s="25" t="s">
        <v>340</v>
      </c>
      <c r="I80" s="25" t="s">
        <v>41</v>
      </c>
      <c r="J80" s="25" t="s">
        <v>42</v>
      </c>
      <c r="K80" s="25" t="s">
        <v>42</v>
      </c>
      <c r="L80" s="25">
        <v>20</v>
      </c>
      <c r="M80" s="25">
        <v>35</v>
      </c>
      <c r="N80" s="25">
        <v>293</v>
      </c>
      <c r="O80" s="25">
        <v>830</v>
      </c>
      <c r="P80" s="25">
        <v>165</v>
      </c>
      <c r="Q80" s="25">
        <v>165</v>
      </c>
      <c r="R80" s="25"/>
      <c r="S80" s="25"/>
      <c r="T80" s="25"/>
      <c r="U80" s="25">
        <v>165</v>
      </c>
      <c r="V80" s="25"/>
      <c r="W80" s="43" t="s">
        <v>334</v>
      </c>
      <c r="X80" s="43" t="s">
        <v>334</v>
      </c>
      <c r="Y80" s="25" t="s">
        <v>335</v>
      </c>
      <c r="Z80" s="102" t="s">
        <v>336</v>
      </c>
    </row>
    <row r="81" ht="135" customHeight="1" spans="1:26">
      <c r="A81" s="34">
        <v>3</v>
      </c>
      <c r="B81" s="100" t="s">
        <v>341</v>
      </c>
      <c r="C81" s="47" t="s">
        <v>342</v>
      </c>
      <c r="D81" s="50" t="s">
        <v>343</v>
      </c>
      <c r="E81" s="51" t="s">
        <v>344</v>
      </c>
      <c r="F81" s="30">
        <v>1</v>
      </c>
      <c r="G81" s="25" t="s">
        <v>56</v>
      </c>
      <c r="H81" s="25" t="s">
        <v>232</v>
      </c>
      <c r="I81" s="30" t="s">
        <v>41</v>
      </c>
      <c r="J81" s="30" t="s">
        <v>345</v>
      </c>
      <c r="K81" s="30" t="s">
        <v>42</v>
      </c>
      <c r="L81" s="30">
        <v>63</v>
      </c>
      <c r="M81" s="30">
        <v>195</v>
      </c>
      <c r="N81" s="30">
        <v>140</v>
      </c>
      <c r="O81" s="61">
        <v>475</v>
      </c>
      <c r="P81" s="30">
        <v>16</v>
      </c>
      <c r="Q81" s="30">
        <v>16</v>
      </c>
      <c r="R81" s="30"/>
      <c r="S81" s="30"/>
      <c r="T81" s="30"/>
      <c r="U81" s="30">
        <v>16</v>
      </c>
      <c r="V81" s="32"/>
      <c r="W81" s="100" t="s">
        <v>346</v>
      </c>
      <c r="X81" s="49" t="s">
        <v>346</v>
      </c>
      <c r="Y81" s="49" t="s">
        <v>161</v>
      </c>
      <c r="Z81" s="102" t="s">
        <v>347</v>
      </c>
    </row>
    <row r="82" s="7" customFormat="1" ht="285.95" customHeight="1" spans="1:26">
      <c r="A82" s="101" t="s">
        <v>348</v>
      </c>
      <c r="B82" s="102" t="s">
        <v>349</v>
      </c>
      <c r="C82" s="103" t="s">
        <v>350</v>
      </c>
      <c r="D82" s="25" t="s">
        <v>101</v>
      </c>
      <c r="E82" s="104" t="s">
        <v>351</v>
      </c>
      <c r="F82" s="25">
        <v>1</v>
      </c>
      <c r="G82" s="102" t="s">
        <v>133</v>
      </c>
      <c r="H82" s="102" t="s">
        <v>352</v>
      </c>
      <c r="I82" s="25" t="s">
        <v>41</v>
      </c>
      <c r="J82" s="25" t="s">
        <v>42</v>
      </c>
      <c r="K82" s="25" t="s">
        <v>42</v>
      </c>
      <c r="L82" s="102">
        <v>21</v>
      </c>
      <c r="M82" s="102">
        <v>56</v>
      </c>
      <c r="N82" s="25">
        <v>117</v>
      </c>
      <c r="O82" s="102">
        <v>413</v>
      </c>
      <c r="P82" s="102">
        <v>75</v>
      </c>
      <c r="Q82" s="102">
        <v>75</v>
      </c>
      <c r="R82" s="102"/>
      <c r="S82" s="102"/>
      <c r="T82" s="23"/>
      <c r="U82" s="102">
        <v>75</v>
      </c>
      <c r="V82" s="23"/>
      <c r="W82" s="134" t="s">
        <v>346</v>
      </c>
      <c r="X82" s="134" t="s">
        <v>346</v>
      </c>
      <c r="Y82" s="25" t="s">
        <v>161</v>
      </c>
      <c r="Z82" s="102" t="s">
        <v>347</v>
      </c>
    </row>
    <row r="83" s="7" customFormat="1" ht="108" customHeight="1" spans="1:26">
      <c r="A83" s="33">
        <v>5</v>
      </c>
      <c r="B83" s="102" t="s">
        <v>353</v>
      </c>
      <c r="C83" s="103" t="s">
        <v>354</v>
      </c>
      <c r="D83" s="25" t="s">
        <v>331</v>
      </c>
      <c r="E83" s="103" t="s">
        <v>355</v>
      </c>
      <c r="F83" s="25">
        <v>1</v>
      </c>
      <c r="G83" s="102" t="s">
        <v>218</v>
      </c>
      <c r="H83" s="102" t="s">
        <v>340</v>
      </c>
      <c r="I83" s="25" t="s">
        <v>41</v>
      </c>
      <c r="J83" s="25" t="s">
        <v>42</v>
      </c>
      <c r="K83" s="25" t="s">
        <v>42</v>
      </c>
      <c r="L83" s="102">
        <v>93</v>
      </c>
      <c r="M83" s="102">
        <v>221</v>
      </c>
      <c r="N83" s="25">
        <v>293</v>
      </c>
      <c r="O83" s="102">
        <v>830</v>
      </c>
      <c r="P83" s="102">
        <v>36</v>
      </c>
      <c r="Q83" s="102">
        <v>36</v>
      </c>
      <c r="R83" s="102"/>
      <c r="S83" s="102"/>
      <c r="T83" s="23"/>
      <c r="U83" s="102">
        <v>36</v>
      </c>
      <c r="V83" s="23"/>
      <c r="W83" s="25" t="s">
        <v>334</v>
      </c>
      <c r="X83" s="25" t="s">
        <v>334</v>
      </c>
      <c r="Y83" s="25" t="s">
        <v>335</v>
      </c>
      <c r="Z83" s="102" t="s">
        <v>336</v>
      </c>
    </row>
    <row r="84" s="7" customFormat="1" ht="99.95" customHeight="1" spans="1:26">
      <c r="A84" s="33">
        <v>6</v>
      </c>
      <c r="B84" s="25" t="s">
        <v>356</v>
      </c>
      <c r="C84" s="43" t="s">
        <v>357</v>
      </c>
      <c r="D84" s="25" t="s">
        <v>331</v>
      </c>
      <c r="E84" s="103" t="s">
        <v>358</v>
      </c>
      <c r="F84" s="25">
        <v>1</v>
      </c>
      <c r="G84" s="25" t="s">
        <v>68</v>
      </c>
      <c r="H84" s="25" t="s">
        <v>359</v>
      </c>
      <c r="I84" s="25" t="s">
        <v>41</v>
      </c>
      <c r="J84" s="25" t="s">
        <v>42</v>
      </c>
      <c r="K84" s="25" t="s">
        <v>42</v>
      </c>
      <c r="L84" s="25">
        <v>25</v>
      </c>
      <c r="M84" s="25">
        <v>112</v>
      </c>
      <c r="N84" s="61">
        <v>185</v>
      </c>
      <c r="O84" s="25">
        <v>654</v>
      </c>
      <c r="P84" s="33">
        <v>180</v>
      </c>
      <c r="Q84" s="25">
        <v>180</v>
      </c>
      <c r="R84" s="33"/>
      <c r="S84" s="102"/>
      <c r="T84" s="23"/>
      <c r="U84" s="102">
        <v>180</v>
      </c>
      <c r="V84" s="23"/>
      <c r="W84" s="25" t="s">
        <v>334</v>
      </c>
      <c r="X84" s="25" t="s">
        <v>334</v>
      </c>
      <c r="Y84" s="25" t="s">
        <v>335</v>
      </c>
      <c r="Z84" s="102" t="s">
        <v>347</v>
      </c>
    </row>
    <row r="85" s="7" customFormat="1" ht="108" customHeight="1" spans="1:26">
      <c r="A85" s="33">
        <v>7</v>
      </c>
      <c r="B85" s="102" t="s">
        <v>360</v>
      </c>
      <c r="C85" s="103" t="s">
        <v>361</v>
      </c>
      <c r="D85" s="25" t="s">
        <v>331</v>
      </c>
      <c r="E85" s="103" t="s">
        <v>362</v>
      </c>
      <c r="F85" s="25">
        <v>1</v>
      </c>
      <c r="G85" s="102" t="s">
        <v>125</v>
      </c>
      <c r="H85" s="102" t="s">
        <v>170</v>
      </c>
      <c r="I85" s="25" t="s">
        <v>41</v>
      </c>
      <c r="J85" s="25" t="s">
        <v>42</v>
      </c>
      <c r="K85" s="25" t="s">
        <v>42</v>
      </c>
      <c r="L85" s="102">
        <v>120</v>
      </c>
      <c r="M85" s="102">
        <v>387</v>
      </c>
      <c r="N85" s="102">
        <v>380</v>
      </c>
      <c r="O85" s="102">
        <v>1200</v>
      </c>
      <c r="P85" s="102">
        <v>100</v>
      </c>
      <c r="Q85" s="102">
        <v>100</v>
      </c>
      <c r="R85" s="102"/>
      <c r="S85" s="102"/>
      <c r="T85" s="23"/>
      <c r="U85" s="102">
        <v>100</v>
      </c>
      <c r="V85" s="23"/>
      <c r="W85" s="25" t="s">
        <v>334</v>
      </c>
      <c r="X85" s="25" t="s">
        <v>334</v>
      </c>
      <c r="Y85" s="25" t="s">
        <v>335</v>
      </c>
      <c r="Z85" s="102" t="s">
        <v>347</v>
      </c>
    </row>
    <row r="86" s="7" customFormat="1" ht="132" customHeight="1" spans="1:26">
      <c r="A86" s="33">
        <v>8</v>
      </c>
      <c r="B86" s="102" t="s">
        <v>363</v>
      </c>
      <c r="C86" s="104" t="s">
        <v>364</v>
      </c>
      <c r="D86" s="25" t="s">
        <v>331</v>
      </c>
      <c r="E86" s="104" t="s">
        <v>365</v>
      </c>
      <c r="F86" s="25">
        <v>1</v>
      </c>
      <c r="G86" s="102" t="s">
        <v>103</v>
      </c>
      <c r="H86" s="102" t="s">
        <v>118</v>
      </c>
      <c r="I86" s="25" t="s">
        <v>41</v>
      </c>
      <c r="J86" s="25" t="s">
        <v>42</v>
      </c>
      <c r="K86" s="25" t="s">
        <v>42</v>
      </c>
      <c r="L86" s="102">
        <v>8</v>
      </c>
      <c r="M86" s="102">
        <v>21</v>
      </c>
      <c r="N86" s="25">
        <v>12</v>
      </c>
      <c r="O86" s="102">
        <v>38</v>
      </c>
      <c r="P86" s="102">
        <v>130</v>
      </c>
      <c r="Q86" s="102">
        <v>130</v>
      </c>
      <c r="R86" s="102"/>
      <c r="S86" s="102"/>
      <c r="T86" s="25"/>
      <c r="U86" s="102">
        <v>130</v>
      </c>
      <c r="V86" s="23"/>
      <c r="W86" s="25" t="s">
        <v>346</v>
      </c>
      <c r="X86" s="49" t="s">
        <v>346</v>
      </c>
      <c r="Y86" s="49" t="s">
        <v>161</v>
      </c>
      <c r="Z86" s="102" t="s">
        <v>347</v>
      </c>
    </row>
    <row r="87" s="7" customFormat="1" ht="117" customHeight="1" spans="1:26">
      <c r="A87" s="33">
        <v>9</v>
      </c>
      <c r="B87" s="102" t="s">
        <v>366</v>
      </c>
      <c r="C87" s="103" t="s">
        <v>367</v>
      </c>
      <c r="D87" s="25" t="s">
        <v>331</v>
      </c>
      <c r="E87" s="103" t="s">
        <v>368</v>
      </c>
      <c r="F87" s="25">
        <v>1</v>
      </c>
      <c r="G87" s="102" t="s">
        <v>56</v>
      </c>
      <c r="H87" s="102" t="s">
        <v>57</v>
      </c>
      <c r="I87" s="25" t="s">
        <v>41</v>
      </c>
      <c r="J87" s="25" t="s">
        <v>42</v>
      </c>
      <c r="K87" s="25" t="s">
        <v>42</v>
      </c>
      <c r="L87" s="102">
        <v>137</v>
      </c>
      <c r="M87" s="102">
        <v>483</v>
      </c>
      <c r="N87" s="129" t="s">
        <v>369</v>
      </c>
      <c r="O87" s="102">
        <v>1015</v>
      </c>
      <c r="P87" s="102">
        <v>60</v>
      </c>
      <c r="Q87" s="102">
        <v>60</v>
      </c>
      <c r="R87" s="102"/>
      <c r="S87" s="102"/>
      <c r="T87" s="23"/>
      <c r="U87" s="102">
        <v>60</v>
      </c>
      <c r="V87" s="23"/>
      <c r="W87" s="25" t="s">
        <v>334</v>
      </c>
      <c r="X87" s="25" t="s">
        <v>334</v>
      </c>
      <c r="Y87" s="25" t="s">
        <v>335</v>
      </c>
      <c r="Z87" s="102" t="s">
        <v>336</v>
      </c>
    </row>
    <row r="88" s="8" customFormat="1" ht="117.75" customHeight="1" spans="1:26">
      <c r="A88" s="34">
        <v>10</v>
      </c>
      <c r="B88" s="50" t="s">
        <v>370</v>
      </c>
      <c r="C88" s="51" t="s">
        <v>371</v>
      </c>
      <c r="D88" s="105" t="s">
        <v>372</v>
      </c>
      <c r="E88" s="50" t="s">
        <v>373</v>
      </c>
      <c r="F88" s="30">
        <v>1</v>
      </c>
      <c r="G88" s="25" t="s">
        <v>56</v>
      </c>
      <c r="H88" s="25" t="s">
        <v>374</v>
      </c>
      <c r="I88" s="30" t="s">
        <v>41</v>
      </c>
      <c r="J88" s="30" t="s">
        <v>42</v>
      </c>
      <c r="K88" s="30" t="s">
        <v>42</v>
      </c>
      <c r="L88" s="30">
        <v>23</v>
      </c>
      <c r="M88" s="30">
        <v>85</v>
      </c>
      <c r="N88" s="30">
        <v>97</v>
      </c>
      <c r="O88" s="61">
        <v>351</v>
      </c>
      <c r="P88" s="30">
        <v>80</v>
      </c>
      <c r="Q88" s="30">
        <v>80</v>
      </c>
      <c r="R88" s="30"/>
      <c r="S88" s="30"/>
      <c r="T88" s="30"/>
      <c r="U88" s="30">
        <v>80</v>
      </c>
      <c r="V88" s="91"/>
      <c r="W88" s="50" t="s">
        <v>346</v>
      </c>
      <c r="X88" s="25" t="s">
        <v>346</v>
      </c>
      <c r="Y88" s="25" t="s">
        <v>161</v>
      </c>
      <c r="Z88" s="139" t="s">
        <v>347</v>
      </c>
    </row>
    <row r="89" ht="28.5" spans="1:26">
      <c r="A89" s="29" t="s">
        <v>375</v>
      </c>
      <c r="B89" s="30"/>
      <c r="C89" s="31"/>
      <c r="D89" s="32"/>
      <c r="E89" s="32"/>
      <c r="F89" s="31">
        <f>SUM(F90:F110)</f>
        <v>20</v>
      </c>
      <c r="G89" s="31"/>
      <c r="H89" s="31"/>
      <c r="I89" s="31"/>
      <c r="J89" s="31"/>
      <c r="K89" s="31"/>
      <c r="L89" s="31"/>
      <c r="M89" s="31"/>
      <c r="N89" s="31"/>
      <c r="O89" s="30"/>
      <c r="P89" s="30">
        <f>Q89+V89</f>
        <v>887</v>
      </c>
      <c r="Q89" s="31">
        <f t="shared" ref="Q89:V89" si="26">SUM(Q90:Q110)</f>
        <v>887</v>
      </c>
      <c r="R89" s="31">
        <f t="shared" si="26"/>
        <v>0</v>
      </c>
      <c r="S89" s="31">
        <f t="shared" si="26"/>
        <v>0</v>
      </c>
      <c r="T89" s="31">
        <f t="shared" si="26"/>
        <v>0</v>
      </c>
      <c r="U89" s="31">
        <f t="shared" si="26"/>
        <v>887</v>
      </c>
      <c r="V89" s="31">
        <f t="shared" si="26"/>
        <v>0</v>
      </c>
      <c r="W89" s="32"/>
      <c r="X89" s="32"/>
      <c r="Y89" s="32"/>
      <c r="Z89" s="32"/>
    </row>
    <row r="90" s="9" customFormat="1" ht="105" customHeight="1" spans="1:26">
      <c r="A90" s="34">
        <v>1</v>
      </c>
      <c r="B90" s="35" t="s">
        <v>376</v>
      </c>
      <c r="C90" s="106" t="s">
        <v>377</v>
      </c>
      <c r="D90" s="35" t="s">
        <v>378</v>
      </c>
      <c r="E90" s="36" t="s">
        <v>379</v>
      </c>
      <c r="F90" s="25">
        <v>1</v>
      </c>
      <c r="G90" s="25" t="s">
        <v>306</v>
      </c>
      <c r="H90" s="25" t="s">
        <v>380</v>
      </c>
      <c r="I90" s="25" t="s">
        <v>41</v>
      </c>
      <c r="J90" s="25" t="s">
        <v>42</v>
      </c>
      <c r="K90" s="25" t="s">
        <v>42</v>
      </c>
      <c r="L90" s="25">
        <v>4335</v>
      </c>
      <c r="M90" s="25">
        <v>11594</v>
      </c>
      <c r="N90" s="25">
        <v>9515</v>
      </c>
      <c r="O90" s="25">
        <v>28051</v>
      </c>
      <c r="P90" s="25">
        <v>38</v>
      </c>
      <c r="Q90" s="25">
        <v>38</v>
      </c>
      <c r="R90" s="25"/>
      <c r="S90" s="25"/>
      <c r="T90" s="25"/>
      <c r="U90" s="25">
        <v>38</v>
      </c>
      <c r="V90" s="25"/>
      <c r="W90" s="43" t="s">
        <v>381</v>
      </c>
      <c r="X90" s="43" t="s">
        <v>382</v>
      </c>
      <c r="Y90" s="25" t="s">
        <v>383</v>
      </c>
      <c r="Z90" s="25" t="s">
        <v>309</v>
      </c>
    </row>
    <row r="91" s="9" customFormat="1" ht="287.25" customHeight="1" spans="1:26">
      <c r="A91" s="34">
        <v>2</v>
      </c>
      <c r="B91" s="25" t="s">
        <v>384</v>
      </c>
      <c r="C91" s="43" t="s">
        <v>385</v>
      </c>
      <c r="D91" s="25" t="s">
        <v>378</v>
      </c>
      <c r="E91" s="43" t="s">
        <v>386</v>
      </c>
      <c r="F91" s="25">
        <v>1</v>
      </c>
      <c r="G91" s="25" t="s">
        <v>68</v>
      </c>
      <c r="H91" s="25" t="s">
        <v>387</v>
      </c>
      <c r="I91" s="25" t="s">
        <v>41</v>
      </c>
      <c r="J91" s="25" t="s">
        <v>42</v>
      </c>
      <c r="K91" s="25" t="s">
        <v>42</v>
      </c>
      <c r="L91" s="25">
        <v>97</v>
      </c>
      <c r="M91" s="25">
        <v>306</v>
      </c>
      <c r="N91" s="25">
        <v>339</v>
      </c>
      <c r="O91" s="25">
        <v>1214</v>
      </c>
      <c r="P91" s="25">
        <v>155</v>
      </c>
      <c r="Q91" s="25">
        <v>155</v>
      </c>
      <c r="R91" s="25"/>
      <c r="S91" s="25"/>
      <c r="T91" s="25"/>
      <c r="U91" s="25">
        <v>155</v>
      </c>
      <c r="V91" s="25"/>
      <c r="W91" s="43" t="s">
        <v>381</v>
      </c>
      <c r="X91" s="43" t="s">
        <v>382</v>
      </c>
      <c r="Y91" s="25" t="s">
        <v>388</v>
      </c>
      <c r="Z91" s="25" t="s">
        <v>309</v>
      </c>
    </row>
    <row r="92" s="9" customFormat="1" ht="158.25" customHeight="1" spans="1:26">
      <c r="A92" s="34">
        <v>3</v>
      </c>
      <c r="B92" s="25" t="s">
        <v>389</v>
      </c>
      <c r="C92" s="43" t="s">
        <v>390</v>
      </c>
      <c r="D92" s="25" t="s">
        <v>378</v>
      </c>
      <c r="E92" s="43" t="s">
        <v>391</v>
      </c>
      <c r="F92" s="25">
        <v>1</v>
      </c>
      <c r="G92" s="25" t="s">
        <v>56</v>
      </c>
      <c r="H92" s="25" t="s">
        <v>237</v>
      </c>
      <c r="I92" s="25" t="s">
        <v>41</v>
      </c>
      <c r="J92" s="25" t="s">
        <v>42</v>
      </c>
      <c r="K92" s="25" t="s">
        <v>42</v>
      </c>
      <c r="L92" s="25">
        <v>219</v>
      </c>
      <c r="M92" s="25">
        <v>796</v>
      </c>
      <c r="N92" s="25">
        <v>203</v>
      </c>
      <c r="O92" s="25">
        <v>2024</v>
      </c>
      <c r="P92" s="25">
        <v>86</v>
      </c>
      <c r="Q92" s="25">
        <v>86</v>
      </c>
      <c r="R92" s="25"/>
      <c r="S92" s="25"/>
      <c r="T92" s="25"/>
      <c r="U92" s="25">
        <v>86</v>
      </c>
      <c r="V92" s="25"/>
      <c r="W92" s="43" t="s">
        <v>381</v>
      </c>
      <c r="X92" s="43" t="s">
        <v>382</v>
      </c>
      <c r="Y92" s="25" t="s">
        <v>392</v>
      </c>
      <c r="Z92" s="25" t="s">
        <v>309</v>
      </c>
    </row>
    <row r="93" s="9" customFormat="1" ht="108" customHeight="1" spans="1:26">
      <c r="A93" s="34">
        <v>4</v>
      </c>
      <c r="B93" s="25" t="s">
        <v>393</v>
      </c>
      <c r="C93" s="43" t="s">
        <v>394</v>
      </c>
      <c r="D93" s="25" t="s">
        <v>378</v>
      </c>
      <c r="E93" s="43" t="s">
        <v>395</v>
      </c>
      <c r="F93" s="25">
        <v>1</v>
      </c>
      <c r="G93" s="25" t="s">
        <v>56</v>
      </c>
      <c r="H93" s="25" t="s">
        <v>232</v>
      </c>
      <c r="I93" s="25" t="s">
        <v>41</v>
      </c>
      <c r="J93" s="25" t="s">
        <v>42</v>
      </c>
      <c r="K93" s="25" t="s">
        <v>42</v>
      </c>
      <c r="L93" s="25">
        <v>25</v>
      </c>
      <c r="M93" s="25">
        <v>81</v>
      </c>
      <c r="N93" s="25">
        <v>50</v>
      </c>
      <c r="O93" s="25">
        <v>235</v>
      </c>
      <c r="P93" s="25">
        <v>35</v>
      </c>
      <c r="Q93" s="25">
        <v>35</v>
      </c>
      <c r="R93" s="25"/>
      <c r="S93" s="25"/>
      <c r="T93" s="25"/>
      <c r="U93" s="25">
        <v>35</v>
      </c>
      <c r="V93" s="25"/>
      <c r="W93" s="43" t="s">
        <v>381</v>
      </c>
      <c r="X93" s="43" t="s">
        <v>382</v>
      </c>
      <c r="Y93" s="25" t="s">
        <v>392</v>
      </c>
      <c r="Z93" s="25" t="s">
        <v>309</v>
      </c>
    </row>
    <row r="94" s="9" customFormat="1" ht="134.25" customHeight="1" spans="1:26">
      <c r="A94" s="34">
        <v>5</v>
      </c>
      <c r="B94" s="25" t="s">
        <v>396</v>
      </c>
      <c r="C94" s="43" t="s">
        <v>397</v>
      </c>
      <c r="D94" s="25" t="s">
        <v>378</v>
      </c>
      <c r="E94" s="43" t="s">
        <v>398</v>
      </c>
      <c r="F94" s="25">
        <v>1</v>
      </c>
      <c r="G94" s="25" t="s">
        <v>133</v>
      </c>
      <c r="H94" s="25" t="s">
        <v>399</v>
      </c>
      <c r="I94" s="25" t="s">
        <v>41</v>
      </c>
      <c r="J94" s="25" t="s">
        <v>42</v>
      </c>
      <c r="K94" s="25" t="s">
        <v>42</v>
      </c>
      <c r="L94" s="25">
        <v>56</v>
      </c>
      <c r="M94" s="25">
        <v>186</v>
      </c>
      <c r="N94" s="25">
        <v>116</v>
      </c>
      <c r="O94" s="25">
        <v>361</v>
      </c>
      <c r="P94" s="25">
        <v>23</v>
      </c>
      <c r="Q94" s="25">
        <v>23</v>
      </c>
      <c r="R94" s="25"/>
      <c r="S94" s="25"/>
      <c r="T94" s="25"/>
      <c r="U94" s="25">
        <v>23</v>
      </c>
      <c r="V94" s="25"/>
      <c r="W94" s="43" t="s">
        <v>381</v>
      </c>
      <c r="X94" s="43" t="s">
        <v>382</v>
      </c>
      <c r="Y94" s="25" t="s">
        <v>392</v>
      </c>
      <c r="Z94" s="25" t="s">
        <v>309</v>
      </c>
    </row>
    <row r="95" s="9" customFormat="1" ht="183.75" customHeight="1" spans="1:26">
      <c r="A95" s="34">
        <v>6</v>
      </c>
      <c r="B95" s="25" t="s">
        <v>400</v>
      </c>
      <c r="C95" s="43" t="s">
        <v>401</v>
      </c>
      <c r="D95" s="25" t="s">
        <v>378</v>
      </c>
      <c r="E95" s="43" t="s">
        <v>402</v>
      </c>
      <c r="F95" s="25">
        <v>1</v>
      </c>
      <c r="G95" s="25" t="s">
        <v>133</v>
      </c>
      <c r="H95" s="25" t="s">
        <v>403</v>
      </c>
      <c r="I95" s="25" t="s">
        <v>41</v>
      </c>
      <c r="J95" s="25" t="s">
        <v>42</v>
      </c>
      <c r="K95" s="25" t="s">
        <v>42</v>
      </c>
      <c r="L95" s="25">
        <v>56</v>
      </c>
      <c r="M95" s="25">
        <v>175</v>
      </c>
      <c r="N95" s="25">
        <v>102</v>
      </c>
      <c r="O95" s="25">
        <v>303</v>
      </c>
      <c r="P95" s="25">
        <v>30</v>
      </c>
      <c r="Q95" s="25">
        <v>30</v>
      </c>
      <c r="R95" s="25"/>
      <c r="S95" s="25"/>
      <c r="T95" s="25"/>
      <c r="U95" s="25">
        <v>30</v>
      </c>
      <c r="V95" s="25"/>
      <c r="W95" s="43" t="s">
        <v>381</v>
      </c>
      <c r="X95" s="43" t="s">
        <v>382</v>
      </c>
      <c r="Y95" s="25" t="s">
        <v>404</v>
      </c>
      <c r="Z95" s="25" t="s">
        <v>309</v>
      </c>
    </row>
    <row r="96" s="9" customFormat="1" ht="102" customHeight="1" spans="1:26">
      <c r="A96" s="34">
        <v>7</v>
      </c>
      <c r="B96" s="25" t="s">
        <v>405</v>
      </c>
      <c r="C96" s="43" t="s">
        <v>406</v>
      </c>
      <c r="D96" s="25" t="s">
        <v>378</v>
      </c>
      <c r="E96" s="43" t="s">
        <v>407</v>
      </c>
      <c r="F96" s="25">
        <v>1</v>
      </c>
      <c r="G96" s="25" t="s">
        <v>103</v>
      </c>
      <c r="H96" s="25" t="s">
        <v>408</v>
      </c>
      <c r="I96" s="25" t="s">
        <v>41</v>
      </c>
      <c r="J96" s="25" t="s">
        <v>41</v>
      </c>
      <c r="K96" s="25" t="s">
        <v>42</v>
      </c>
      <c r="L96" s="25">
        <v>29</v>
      </c>
      <c r="M96" s="25">
        <v>99</v>
      </c>
      <c r="N96" s="25">
        <v>78</v>
      </c>
      <c r="O96" s="25">
        <v>222</v>
      </c>
      <c r="P96" s="25">
        <v>20</v>
      </c>
      <c r="Q96" s="25">
        <v>20</v>
      </c>
      <c r="R96" s="25"/>
      <c r="S96" s="25"/>
      <c r="T96" s="25"/>
      <c r="U96" s="25">
        <v>20</v>
      </c>
      <c r="V96" s="25"/>
      <c r="W96" s="43" t="s">
        <v>381</v>
      </c>
      <c r="X96" s="43" t="s">
        <v>382</v>
      </c>
      <c r="Y96" s="25" t="s">
        <v>409</v>
      </c>
      <c r="Z96" s="25" t="s">
        <v>309</v>
      </c>
    </row>
    <row r="97" s="9" customFormat="1" ht="105" customHeight="1" spans="1:26">
      <c r="A97" s="33">
        <v>8</v>
      </c>
      <c r="B97" s="25" t="s">
        <v>410</v>
      </c>
      <c r="C97" s="43" t="s">
        <v>411</v>
      </c>
      <c r="D97" s="25" t="s">
        <v>378</v>
      </c>
      <c r="E97" s="66" t="s">
        <v>412</v>
      </c>
      <c r="F97" s="30">
        <v>1</v>
      </c>
      <c r="G97" s="25" t="s">
        <v>39</v>
      </c>
      <c r="H97" s="25" t="s">
        <v>413</v>
      </c>
      <c r="I97" s="30" t="s">
        <v>41</v>
      </c>
      <c r="J97" s="30" t="s">
        <v>42</v>
      </c>
      <c r="K97" s="30" t="s">
        <v>42</v>
      </c>
      <c r="L97" s="25">
        <v>11</v>
      </c>
      <c r="M97" s="25">
        <v>38</v>
      </c>
      <c r="N97" s="25">
        <v>28</v>
      </c>
      <c r="O97" s="61">
        <v>89</v>
      </c>
      <c r="P97" s="61">
        <f>Q97+V97</f>
        <v>15</v>
      </c>
      <c r="Q97" s="30">
        <v>15</v>
      </c>
      <c r="R97" s="30"/>
      <c r="S97" s="30"/>
      <c r="T97" s="25"/>
      <c r="U97" s="25">
        <v>15</v>
      </c>
      <c r="V97" s="25"/>
      <c r="W97" s="25" t="s">
        <v>381</v>
      </c>
      <c r="X97" s="25" t="s">
        <v>382</v>
      </c>
      <c r="Y97" s="25" t="s">
        <v>414</v>
      </c>
      <c r="Z97" s="25" t="s">
        <v>309</v>
      </c>
    </row>
    <row r="98" s="9" customFormat="1" ht="147" customHeight="1" spans="1:26">
      <c r="A98" s="34">
        <v>9</v>
      </c>
      <c r="B98" s="25" t="s">
        <v>415</v>
      </c>
      <c r="C98" s="43" t="s">
        <v>416</v>
      </c>
      <c r="D98" s="25" t="s">
        <v>378</v>
      </c>
      <c r="E98" s="43" t="s">
        <v>417</v>
      </c>
      <c r="F98" s="25">
        <v>1</v>
      </c>
      <c r="G98" s="25" t="s">
        <v>103</v>
      </c>
      <c r="H98" s="25" t="s">
        <v>118</v>
      </c>
      <c r="I98" s="25" t="s">
        <v>41</v>
      </c>
      <c r="J98" s="25" t="s">
        <v>41</v>
      </c>
      <c r="K98" s="25" t="s">
        <v>42</v>
      </c>
      <c r="L98" s="25">
        <v>34</v>
      </c>
      <c r="M98" s="25">
        <v>118</v>
      </c>
      <c r="N98" s="25">
        <v>60</v>
      </c>
      <c r="O98" s="25">
        <v>217</v>
      </c>
      <c r="P98" s="25">
        <v>40</v>
      </c>
      <c r="Q98" s="25">
        <v>40</v>
      </c>
      <c r="R98" s="25"/>
      <c r="S98" s="25"/>
      <c r="T98" s="25"/>
      <c r="U98" s="25">
        <v>40</v>
      </c>
      <c r="V98" s="25"/>
      <c r="W98" s="43" t="s">
        <v>381</v>
      </c>
      <c r="X98" s="43" t="s">
        <v>382</v>
      </c>
      <c r="Y98" s="25" t="s">
        <v>409</v>
      </c>
      <c r="Z98" s="25" t="s">
        <v>309</v>
      </c>
    </row>
    <row r="99" s="9" customFormat="1" ht="261" customHeight="1" spans="1:26">
      <c r="A99" s="34">
        <v>10</v>
      </c>
      <c r="B99" s="25" t="s">
        <v>418</v>
      </c>
      <c r="C99" s="43" t="s">
        <v>419</v>
      </c>
      <c r="D99" s="25" t="s">
        <v>378</v>
      </c>
      <c r="E99" s="43" t="s">
        <v>420</v>
      </c>
      <c r="F99" s="25">
        <v>1</v>
      </c>
      <c r="G99" s="25" t="s">
        <v>125</v>
      </c>
      <c r="H99" s="25" t="s">
        <v>126</v>
      </c>
      <c r="I99" s="25" t="s">
        <v>41</v>
      </c>
      <c r="J99" s="25" t="s">
        <v>42</v>
      </c>
      <c r="K99" s="25" t="s">
        <v>42</v>
      </c>
      <c r="L99" s="25">
        <v>32</v>
      </c>
      <c r="M99" s="25">
        <v>86</v>
      </c>
      <c r="N99" s="25">
        <v>197</v>
      </c>
      <c r="O99" s="25">
        <v>617</v>
      </c>
      <c r="P99" s="25">
        <v>75</v>
      </c>
      <c r="Q99" s="25">
        <v>75</v>
      </c>
      <c r="R99" s="25"/>
      <c r="S99" s="25"/>
      <c r="T99" s="25"/>
      <c r="U99" s="25">
        <v>75</v>
      </c>
      <c r="V99" s="25"/>
      <c r="W99" s="43" t="s">
        <v>381</v>
      </c>
      <c r="X99" s="43" t="s">
        <v>382</v>
      </c>
      <c r="Y99" s="25" t="s">
        <v>421</v>
      </c>
      <c r="Z99" s="25" t="s">
        <v>309</v>
      </c>
    </row>
    <row r="100" s="9" customFormat="1" ht="257.25" customHeight="1" spans="1:26">
      <c r="A100" s="34">
        <v>11</v>
      </c>
      <c r="B100" s="25" t="s">
        <v>422</v>
      </c>
      <c r="C100" s="43" t="s">
        <v>423</v>
      </c>
      <c r="D100" s="25" t="s">
        <v>378</v>
      </c>
      <c r="E100" s="43" t="s">
        <v>424</v>
      </c>
      <c r="F100" s="25">
        <v>1</v>
      </c>
      <c r="G100" s="25" t="s">
        <v>133</v>
      </c>
      <c r="H100" s="25" t="s">
        <v>156</v>
      </c>
      <c r="I100" s="25" t="s">
        <v>41</v>
      </c>
      <c r="J100" s="25" t="s">
        <v>42</v>
      </c>
      <c r="K100" s="25" t="s">
        <v>42</v>
      </c>
      <c r="L100" s="25">
        <v>72</v>
      </c>
      <c r="M100" s="25">
        <v>248</v>
      </c>
      <c r="N100" s="25">
        <v>159</v>
      </c>
      <c r="O100" s="25">
        <v>467</v>
      </c>
      <c r="P100" s="25">
        <v>38</v>
      </c>
      <c r="Q100" s="25">
        <v>38</v>
      </c>
      <c r="R100" s="25"/>
      <c r="S100" s="25"/>
      <c r="T100" s="25"/>
      <c r="U100" s="25">
        <v>38</v>
      </c>
      <c r="V100" s="25"/>
      <c r="W100" s="43" t="s">
        <v>381</v>
      </c>
      <c r="X100" s="43" t="s">
        <v>382</v>
      </c>
      <c r="Y100" s="25" t="s">
        <v>425</v>
      </c>
      <c r="Z100" s="25" t="s">
        <v>309</v>
      </c>
    </row>
    <row r="101" s="9" customFormat="1" ht="108" customHeight="1" spans="1:26">
      <c r="A101" s="33">
        <v>12</v>
      </c>
      <c r="B101" s="25" t="s">
        <v>426</v>
      </c>
      <c r="C101" s="43" t="s">
        <v>427</v>
      </c>
      <c r="D101" s="25" t="s">
        <v>378</v>
      </c>
      <c r="E101" s="66" t="s">
        <v>428</v>
      </c>
      <c r="F101" s="30">
        <v>1</v>
      </c>
      <c r="G101" s="25" t="s">
        <v>68</v>
      </c>
      <c r="H101" s="25" t="s">
        <v>429</v>
      </c>
      <c r="I101" s="30" t="s">
        <v>41</v>
      </c>
      <c r="J101" s="30" t="s">
        <v>42</v>
      </c>
      <c r="K101" s="30" t="s">
        <v>42</v>
      </c>
      <c r="L101" s="30">
        <v>85</v>
      </c>
      <c r="M101" s="30">
        <v>320</v>
      </c>
      <c r="N101" s="30">
        <v>150</v>
      </c>
      <c r="O101" s="30">
        <v>562</v>
      </c>
      <c r="P101" s="30">
        <v>45</v>
      </c>
      <c r="Q101" s="30">
        <v>45</v>
      </c>
      <c r="R101" s="30"/>
      <c r="S101" s="30"/>
      <c r="T101" s="25"/>
      <c r="U101" s="25">
        <v>45</v>
      </c>
      <c r="V101" s="25"/>
      <c r="W101" s="25" t="s">
        <v>381</v>
      </c>
      <c r="X101" s="25" t="s">
        <v>382</v>
      </c>
      <c r="Y101" s="25" t="s">
        <v>388</v>
      </c>
      <c r="Z101" s="25" t="s">
        <v>309</v>
      </c>
    </row>
    <row r="102" s="9" customFormat="1" ht="104.1" customHeight="1" spans="1:26">
      <c r="A102" s="33">
        <v>13</v>
      </c>
      <c r="B102" s="25" t="s">
        <v>430</v>
      </c>
      <c r="C102" s="43" t="s">
        <v>431</v>
      </c>
      <c r="D102" s="25" t="s">
        <v>378</v>
      </c>
      <c r="E102" s="66" t="s">
        <v>432</v>
      </c>
      <c r="F102" s="30">
        <v>1</v>
      </c>
      <c r="G102" s="25" t="s">
        <v>68</v>
      </c>
      <c r="H102" s="25" t="s">
        <v>433</v>
      </c>
      <c r="I102" s="30" t="s">
        <v>41</v>
      </c>
      <c r="J102" s="30" t="s">
        <v>42</v>
      </c>
      <c r="K102" s="30" t="s">
        <v>42</v>
      </c>
      <c r="L102" s="30">
        <v>16</v>
      </c>
      <c r="M102" s="30">
        <v>70</v>
      </c>
      <c r="N102" s="30">
        <v>42</v>
      </c>
      <c r="O102" s="30">
        <v>156</v>
      </c>
      <c r="P102" s="30">
        <v>18</v>
      </c>
      <c r="Q102" s="30">
        <v>18</v>
      </c>
      <c r="R102" s="30"/>
      <c r="S102" s="30"/>
      <c r="T102" s="25"/>
      <c r="U102" s="25">
        <v>18</v>
      </c>
      <c r="V102" s="25"/>
      <c r="W102" s="25" t="s">
        <v>381</v>
      </c>
      <c r="X102" s="25" t="s">
        <v>382</v>
      </c>
      <c r="Y102" s="25" t="s">
        <v>388</v>
      </c>
      <c r="Z102" s="25" t="s">
        <v>309</v>
      </c>
    </row>
    <row r="103" s="9" customFormat="1" ht="158.1" customHeight="1" spans="1:26">
      <c r="A103" s="34">
        <v>14</v>
      </c>
      <c r="B103" s="25" t="s">
        <v>434</v>
      </c>
      <c r="C103" s="43" t="s">
        <v>435</v>
      </c>
      <c r="D103" s="25" t="s">
        <v>378</v>
      </c>
      <c r="E103" s="43" t="s">
        <v>436</v>
      </c>
      <c r="F103" s="25">
        <v>1</v>
      </c>
      <c r="G103" s="25" t="s">
        <v>133</v>
      </c>
      <c r="H103" s="25" t="s">
        <v>437</v>
      </c>
      <c r="I103" s="25" t="s">
        <v>41</v>
      </c>
      <c r="J103" s="25" t="s">
        <v>42</v>
      </c>
      <c r="K103" s="25" t="s">
        <v>42</v>
      </c>
      <c r="L103" s="25">
        <v>18</v>
      </c>
      <c r="M103" s="25">
        <v>63</v>
      </c>
      <c r="N103" s="25">
        <v>80</v>
      </c>
      <c r="O103" s="25">
        <v>286</v>
      </c>
      <c r="P103" s="25">
        <v>69</v>
      </c>
      <c r="Q103" s="25">
        <v>69</v>
      </c>
      <c r="R103" s="25"/>
      <c r="S103" s="25"/>
      <c r="T103" s="25"/>
      <c r="U103" s="25">
        <v>69</v>
      </c>
      <c r="V103" s="25"/>
      <c r="W103" s="43" t="s">
        <v>381</v>
      </c>
      <c r="X103" s="43" t="s">
        <v>382</v>
      </c>
      <c r="Y103" s="25" t="s">
        <v>392</v>
      </c>
      <c r="Z103" s="25" t="s">
        <v>309</v>
      </c>
    </row>
    <row r="104" s="9" customFormat="1" ht="105" customHeight="1" spans="1:26">
      <c r="A104" s="34">
        <v>15</v>
      </c>
      <c r="B104" s="25" t="s">
        <v>438</v>
      </c>
      <c r="C104" s="43" t="s">
        <v>439</v>
      </c>
      <c r="D104" s="25" t="s">
        <v>378</v>
      </c>
      <c r="E104" s="43" t="s">
        <v>440</v>
      </c>
      <c r="F104" s="25">
        <v>1</v>
      </c>
      <c r="G104" s="25" t="s">
        <v>39</v>
      </c>
      <c r="H104" s="25" t="s">
        <v>176</v>
      </c>
      <c r="I104" s="25" t="s">
        <v>41</v>
      </c>
      <c r="J104" s="25" t="s">
        <v>42</v>
      </c>
      <c r="K104" s="25" t="s">
        <v>42</v>
      </c>
      <c r="L104" s="25">
        <v>42</v>
      </c>
      <c r="M104" s="25">
        <v>156</v>
      </c>
      <c r="N104" s="25">
        <v>62</v>
      </c>
      <c r="O104" s="25">
        <v>238</v>
      </c>
      <c r="P104" s="25">
        <v>35</v>
      </c>
      <c r="Q104" s="25">
        <v>35</v>
      </c>
      <c r="R104" s="25"/>
      <c r="S104" s="25"/>
      <c r="T104" s="25"/>
      <c r="U104" s="25">
        <v>35</v>
      </c>
      <c r="V104" s="25"/>
      <c r="W104" s="43" t="s">
        <v>381</v>
      </c>
      <c r="X104" s="43" t="s">
        <v>382</v>
      </c>
      <c r="Y104" s="25" t="s">
        <v>414</v>
      </c>
      <c r="Z104" s="25" t="s">
        <v>309</v>
      </c>
    </row>
    <row r="105" s="9" customFormat="1" ht="111" customHeight="1" spans="1:26">
      <c r="A105" s="33">
        <v>16</v>
      </c>
      <c r="B105" s="25" t="s">
        <v>441</v>
      </c>
      <c r="C105" s="43" t="s">
        <v>442</v>
      </c>
      <c r="D105" s="25" t="s">
        <v>378</v>
      </c>
      <c r="E105" s="66" t="s">
        <v>443</v>
      </c>
      <c r="F105" s="25">
        <v>1</v>
      </c>
      <c r="G105" s="25" t="s">
        <v>133</v>
      </c>
      <c r="H105" s="25" t="s">
        <v>134</v>
      </c>
      <c r="I105" s="25" t="s">
        <v>41</v>
      </c>
      <c r="J105" s="25" t="s">
        <v>42</v>
      </c>
      <c r="K105" s="25" t="s">
        <v>41</v>
      </c>
      <c r="L105" s="30">
        <v>40</v>
      </c>
      <c r="M105" s="30">
        <v>135</v>
      </c>
      <c r="N105" s="30">
        <v>93</v>
      </c>
      <c r="O105" s="30">
        <v>568</v>
      </c>
      <c r="P105" s="30">
        <f>Q105+V105</f>
        <v>40</v>
      </c>
      <c r="Q105" s="30">
        <v>40</v>
      </c>
      <c r="R105" s="30"/>
      <c r="S105" s="30"/>
      <c r="T105" s="30"/>
      <c r="U105" s="30">
        <v>40</v>
      </c>
      <c r="V105" s="30"/>
      <c r="W105" s="25" t="s">
        <v>381</v>
      </c>
      <c r="X105" s="25" t="s">
        <v>382</v>
      </c>
      <c r="Y105" s="25" t="s">
        <v>392</v>
      </c>
      <c r="Z105" s="25" t="s">
        <v>309</v>
      </c>
    </row>
    <row r="106" s="9" customFormat="1" ht="105.95" customHeight="1" spans="1:26">
      <c r="A106" s="34">
        <v>17</v>
      </c>
      <c r="B106" s="25" t="s">
        <v>444</v>
      </c>
      <c r="C106" s="43" t="s">
        <v>445</v>
      </c>
      <c r="D106" s="25" t="s">
        <v>378</v>
      </c>
      <c r="E106" s="43" t="s">
        <v>446</v>
      </c>
      <c r="F106" s="25">
        <v>1</v>
      </c>
      <c r="G106" s="25" t="s">
        <v>56</v>
      </c>
      <c r="H106" s="25" t="s">
        <v>75</v>
      </c>
      <c r="I106" s="25" t="s">
        <v>41</v>
      </c>
      <c r="J106" s="25" t="s">
        <v>42</v>
      </c>
      <c r="K106" s="25" t="s">
        <v>42</v>
      </c>
      <c r="L106" s="25">
        <v>55</v>
      </c>
      <c r="M106" s="25">
        <v>198</v>
      </c>
      <c r="N106" s="25">
        <v>138</v>
      </c>
      <c r="O106" s="25">
        <v>420</v>
      </c>
      <c r="P106" s="25">
        <v>30</v>
      </c>
      <c r="Q106" s="25">
        <v>30</v>
      </c>
      <c r="R106" s="25"/>
      <c r="S106" s="25"/>
      <c r="T106" s="25"/>
      <c r="U106" s="25">
        <v>30</v>
      </c>
      <c r="V106" s="25"/>
      <c r="W106" s="43" t="s">
        <v>381</v>
      </c>
      <c r="X106" s="43" t="s">
        <v>382</v>
      </c>
      <c r="Y106" s="25" t="s">
        <v>392</v>
      </c>
      <c r="Z106" s="25" t="s">
        <v>309</v>
      </c>
    </row>
    <row r="107" s="9" customFormat="1" ht="81" customHeight="1" spans="1:26">
      <c r="A107" s="33">
        <v>18</v>
      </c>
      <c r="B107" s="30" t="s">
        <v>447</v>
      </c>
      <c r="C107" s="43" t="s">
        <v>448</v>
      </c>
      <c r="D107" s="25" t="s">
        <v>449</v>
      </c>
      <c r="E107" s="43" t="s">
        <v>450</v>
      </c>
      <c r="F107" s="30">
        <v>1</v>
      </c>
      <c r="G107" s="30" t="s">
        <v>451</v>
      </c>
      <c r="H107" s="25" t="s">
        <v>452</v>
      </c>
      <c r="I107" s="25" t="s">
        <v>41</v>
      </c>
      <c r="J107" s="33" t="s">
        <v>42</v>
      </c>
      <c r="K107" s="25" t="s">
        <v>42</v>
      </c>
      <c r="L107" s="30">
        <v>4335</v>
      </c>
      <c r="M107" s="30">
        <v>14594</v>
      </c>
      <c r="N107" s="30">
        <v>11515</v>
      </c>
      <c r="O107" s="30">
        <v>38051</v>
      </c>
      <c r="P107" s="30">
        <v>15</v>
      </c>
      <c r="Q107" s="30">
        <v>15</v>
      </c>
      <c r="R107" s="30"/>
      <c r="S107" s="30"/>
      <c r="T107" s="30"/>
      <c r="U107" s="30">
        <v>15</v>
      </c>
      <c r="V107" s="30"/>
      <c r="W107" s="25" t="s">
        <v>381</v>
      </c>
      <c r="X107" s="25" t="s">
        <v>382</v>
      </c>
      <c r="Y107" s="25" t="s">
        <v>453</v>
      </c>
      <c r="Z107" s="25" t="s">
        <v>309</v>
      </c>
    </row>
    <row r="108" s="8" customFormat="1" ht="114" customHeight="1" spans="1:26">
      <c r="A108" s="34">
        <v>19</v>
      </c>
      <c r="B108" s="50" t="s">
        <v>454</v>
      </c>
      <c r="C108" s="42" t="s">
        <v>455</v>
      </c>
      <c r="D108" s="25" t="s">
        <v>123</v>
      </c>
      <c r="E108" s="42" t="s">
        <v>456</v>
      </c>
      <c r="F108" s="30">
        <v>1</v>
      </c>
      <c r="G108" s="25" t="s">
        <v>68</v>
      </c>
      <c r="H108" s="25" t="s">
        <v>457</v>
      </c>
      <c r="I108" s="30" t="s">
        <v>42</v>
      </c>
      <c r="J108" s="30" t="s">
        <v>42</v>
      </c>
      <c r="K108" s="30" t="s">
        <v>42</v>
      </c>
      <c r="L108" s="30">
        <v>7</v>
      </c>
      <c r="M108" s="30">
        <v>29</v>
      </c>
      <c r="N108" s="30">
        <v>49</v>
      </c>
      <c r="O108" s="30">
        <v>176</v>
      </c>
      <c r="P108" s="30">
        <v>35</v>
      </c>
      <c r="Q108" s="30">
        <v>35</v>
      </c>
      <c r="R108" s="30"/>
      <c r="S108" s="30"/>
      <c r="T108" s="30"/>
      <c r="U108" s="30">
        <v>35</v>
      </c>
      <c r="V108" s="91"/>
      <c r="W108" s="25" t="s">
        <v>381</v>
      </c>
      <c r="X108" s="25" t="s">
        <v>382</v>
      </c>
      <c r="Y108" s="66" t="s">
        <v>458</v>
      </c>
      <c r="Z108" s="25" t="s">
        <v>309</v>
      </c>
    </row>
    <row r="109" s="10" customFormat="1" ht="97.5" customHeight="1" spans="1:26">
      <c r="A109" s="34">
        <v>20</v>
      </c>
      <c r="B109" s="107" t="s">
        <v>459</v>
      </c>
      <c r="C109" s="42" t="s">
        <v>460</v>
      </c>
      <c r="D109" s="25" t="s">
        <v>123</v>
      </c>
      <c r="E109" s="42" t="s">
        <v>461</v>
      </c>
      <c r="F109" s="30">
        <v>1</v>
      </c>
      <c r="G109" s="25" t="s">
        <v>68</v>
      </c>
      <c r="H109" s="25" t="s">
        <v>203</v>
      </c>
      <c r="I109" s="30" t="s">
        <v>41</v>
      </c>
      <c r="J109" s="30" t="s">
        <v>42</v>
      </c>
      <c r="K109" s="30" t="s">
        <v>42</v>
      </c>
      <c r="L109" s="30">
        <v>69</v>
      </c>
      <c r="M109" s="30">
        <v>207</v>
      </c>
      <c r="N109" s="30">
        <v>114</v>
      </c>
      <c r="O109" s="30">
        <v>435</v>
      </c>
      <c r="P109" s="30">
        <v>45</v>
      </c>
      <c r="Q109" s="30">
        <v>45</v>
      </c>
      <c r="R109" s="30"/>
      <c r="S109" s="30"/>
      <c r="T109" s="30"/>
      <c r="U109" s="30">
        <v>45</v>
      </c>
      <c r="V109" s="91"/>
      <c r="W109" s="25" t="s">
        <v>381</v>
      </c>
      <c r="X109" s="25" t="s">
        <v>382</v>
      </c>
      <c r="Y109" s="66" t="s">
        <v>462</v>
      </c>
      <c r="Z109" s="25" t="s">
        <v>309</v>
      </c>
    </row>
    <row r="110" spans="1:26">
      <c r="A110" s="65" t="s">
        <v>276</v>
      </c>
      <c r="B110" s="79"/>
      <c r="C110" s="79"/>
      <c r="D110" s="79"/>
      <c r="E110" s="108"/>
      <c r="F110" s="79"/>
      <c r="G110" s="79"/>
      <c r="H110" s="31"/>
      <c r="I110" s="79"/>
      <c r="J110" s="78"/>
      <c r="K110" s="78"/>
      <c r="L110" s="79"/>
      <c r="M110" s="79"/>
      <c r="N110" s="79"/>
      <c r="O110" s="79"/>
      <c r="P110" s="79">
        <f>Q110+V110</f>
        <v>0</v>
      </c>
      <c r="Q110" s="79"/>
      <c r="R110" s="79"/>
      <c r="S110" s="79"/>
      <c r="T110" s="79"/>
      <c r="U110" s="79"/>
      <c r="V110" s="79"/>
      <c r="W110" s="79"/>
      <c r="X110" s="79"/>
      <c r="Y110" s="79"/>
      <c r="Z110" s="32"/>
    </row>
    <row r="111" s="2" customFormat="1" ht="30" customHeight="1" spans="1:26">
      <c r="A111" s="28" t="s">
        <v>463</v>
      </c>
      <c r="B111" s="25"/>
      <c r="C111" s="26"/>
      <c r="D111" s="27"/>
      <c r="E111" s="25"/>
      <c r="F111" s="26">
        <f>F112+F116+F119</f>
        <v>13</v>
      </c>
      <c r="G111" s="26"/>
      <c r="H111" s="26"/>
      <c r="I111" s="26"/>
      <c r="J111" s="26"/>
      <c r="K111" s="26"/>
      <c r="L111" s="26"/>
      <c r="M111" s="26"/>
      <c r="N111" s="26"/>
      <c r="O111" s="26"/>
      <c r="P111" s="26">
        <f>P112+P116+P119</f>
        <v>1756</v>
      </c>
      <c r="Q111" s="26">
        <f t="shared" ref="Q111:V111" si="27">Q112+Q116+Q119</f>
        <v>1681</v>
      </c>
      <c r="R111" s="26">
        <f t="shared" si="27"/>
        <v>300</v>
      </c>
      <c r="S111" s="26">
        <f t="shared" si="27"/>
        <v>0</v>
      </c>
      <c r="T111" s="26">
        <f t="shared" si="27"/>
        <v>0</v>
      </c>
      <c r="U111" s="26">
        <f t="shared" si="27"/>
        <v>1381</v>
      </c>
      <c r="V111" s="26">
        <f t="shared" si="27"/>
        <v>75</v>
      </c>
      <c r="W111" s="27"/>
      <c r="X111" s="27"/>
      <c r="Y111" s="27"/>
      <c r="Z111" s="27"/>
    </row>
    <row r="112" ht="25.5" customHeight="1" spans="1:26">
      <c r="A112" s="29" t="s">
        <v>464</v>
      </c>
      <c r="B112" s="30"/>
      <c r="C112" s="31"/>
      <c r="D112" s="32"/>
      <c r="E112" s="32"/>
      <c r="F112" s="31">
        <f>SUM(F113:F115)</f>
        <v>2</v>
      </c>
      <c r="G112" s="31"/>
      <c r="H112" s="31"/>
      <c r="I112" s="31"/>
      <c r="J112" s="31"/>
      <c r="K112" s="31"/>
      <c r="L112" s="31"/>
      <c r="M112" s="31"/>
      <c r="N112" s="31"/>
      <c r="O112" s="31"/>
      <c r="P112" s="31">
        <f t="shared" ref="P112:V112" si="28">SUM(P113:P115)</f>
        <v>510</v>
      </c>
      <c r="Q112" s="31">
        <f t="shared" si="28"/>
        <v>510</v>
      </c>
      <c r="R112" s="31">
        <f t="shared" si="28"/>
        <v>0</v>
      </c>
      <c r="S112" s="31">
        <f t="shared" si="28"/>
        <v>0</v>
      </c>
      <c r="T112" s="31">
        <f t="shared" si="28"/>
        <v>0</v>
      </c>
      <c r="U112" s="31">
        <f t="shared" si="28"/>
        <v>510</v>
      </c>
      <c r="V112" s="31">
        <f t="shared" si="28"/>
        <v>0</v>
      </c>
      <c r="W112" s="32"/>
      <c r="X112" s="32"/>
      <c r="Y112" s="32"/>
      <c r="Z112" s="32"/>
    </row>
    <row r="113" ht="131.1" customHeight="1" spans="1:26">
      <c r="A113" s="65">
        <v>1</v>
      </c>
      <c r="B113" s="25" t="s">
        <v>465</v>
      </c>
      <c r="C113" s="66" t="s">
        <v>466</v>
      </c>
      <c r="D113" s="25" t="s">
        <v>48</v>
      </c>
      <c r="E113" s="66" t="s">
        <v>467</v>
      </c>
      <c r="F113" s="25">
        <v>1</v>
      </c>
      <c r="G113" s="25" t="s">
        <v>68</v>
      </c>
      <c r="H113" s="25" t="s">
        <v>203</v>
      </c>
      <c r="I113" s="25" t="s">
        <v>42</v>
      </c>
      <c r="J113" s="25" t="s">
        <v>42</v>
      </c>
      <c r="K113" s="25" t="s">
        <v>42</v>
      </c>
      <c r="L113" s="25">
        <v>66</v>
      </c>
      <c r="M113" s="25">
        <v>212</v>
      </c>
      <c r="N113" s="25">
        <v>536</v>
      </c>
      <c r="O113" s="25">
        <v>2168</v>
      </c>
      <c r="P113" s="25">
        <v>240</v>
      </c>
      <c r="Q113" s="25">
        <v>240</v>
      </c>
      <c r="R113" s="25"/>
      <c r="S113" s="25"/>
      <c r="T113" s="25"/>
      <c r="U113" s="25">
        <v>240</v>
      </c>
      <c r="V113" s="25"/>
      <c r="W113" s="25" t="s">
        <v>43</v>
      </c>
      <c r="X113" s="25" t="s">
        <v>43</v>
      </c>
      <c r="Y113" s="66" t="s">
        <v>468</v>
      </c>
      <c r="Z113" s="25" t="s">
        <v>45</v>
      </c>
    </row>
    <row r="114" s="8" customFormat="1" ht="96.95" customHeight="1" spans="1:26">
      <c r="A114" s="109" t="s">
        <v>469</v>
      </c>
      <c r="B114" s="110" t="s">
        <v>470</v>
      </c>
      <c r="C114" s="111" t="s">
        <v>471</v>
      </c>
      <c r="D114" s="111" t="s">
        <v>472</v>
      </c>
      <c r="E114" s="112" t="s">
        <v>473</v>
      </c>
      <c r="F114" s="113">
        <v>1</v>
      </c>
      <c r="G114" s="110" t="s">
        <v>68</v>
      </c>
      <c r="H114" s="110" t="s">
        <v>69</v>
      </c>
      <c r="I114" s="130" t="s">
        <v>41</v>
      </c>
      <c r="J114" s="130" t="s">
        <v>42</v>
      </c>
      <c r="K114" s="130" t="s">
        <v>42</v>
      </c>
      <c r="L114" s="131">
        <v>145</v>
      </c>
      <c r="M114" s="131">
        <v>480</v>
      </c>
      <c r="N114" s="131">
        <v>470</v>
      </c>
      <c r="O114" s="131">
        <v>1750</v>
      </c>
      <c r="P114" s="132">
        <v>270</v>
      </c>
      <c r="Q114" s="132">
        <v>270</v>
      </c>
      <c r="R114" s="113"/>
      <c r="S114" s="130"/>
      <c r="T114" s="130"/>
      <c r="U114" s="130">
        <v>270</v>
      </c>
      <c r="V114" s="130"/>
      <c r="W114" s="111" t="s">
        <v>146</v>
      </c>
      <c r="X114" s="110" t="s">
        <v>146</v>
      </c>
      <c r="Y114" s="110" t="s">
        <v>474</v>
      </c>
      <c r="Z114" s="110" t="s">
        <v>45</v>
      </c>
    </row>
    <row r="115" s="9" customFormat="1" spans="1:26">
      <c r="A115" s="65" t="s">
        <v>276</v>
      </c>
      <c r="B115" s="30"/>
      <c r="C115" s="78"/>
      <c r="D115" s="25"/>
      <c r="E115" s="25"/>
      <c r="F115" s="78"/>
      <c r="G115" s="78"/>
      <c r="H115" s="78"/>
      <c r="I115" s="78"/>
      <c r="J115" s="78"/>
      <c r="K115" s="78"/>
      <c r="L115" s="78"/>
      <c r="M115" s="78"/>
      <c r="N115" s="78"/>
      <c r="O115" s="79"/>
      <c r="P115" s="79">
        <f>Q115+V115</f>
        <v>0</v>
      </c>
      <c r="Q115" s="25"/>
      <c r="R115" s="25"/>
      <c r="S115" s="25"/>
      <c r="T115" s="25"/>
      <c r="U115" s="25"/>
      <c r="V115" s="25"/>
      <c r="W115" s="25"/>
      <c r="X115" s="25"/>
      <c r="Y115" s="25"/>
      <c r="Z115" s="25"/>
    </row>
    <row r="116" ht="22.5" customHeight="1" spans="1:26">
      <c r="A116" s="29" t="s">
        <v>475</v>
      </c>
      <c r="B116" s="30"/>
      <c r="C116" s="31"/>
      <c r="D116" s="32"/>
      <c r="E116" s="32"/>
      <c r="F116" s="31">
        <f>SUM(F117:F118)</f>
        <v>1</v>
      </c>
      <c r="G116" s="31"/>
      <c r="H116" s="31"/>
      <c r="I116" s="31"/>
      <c r="J116" s="31"/>
      <c r="K116" s="31"/>
      <c r="L116" s="31"/>
      <c r="M116" s="31"/>
      <c r="N116" s="31"/>
      <c r="O116" s="31"/>
      <c r="P116" s="31">
        <f>SUM(P117:P118)</f>
        <v>105</v>
      </c>
      <c r="Q116" s="31">
        <f t="shared" ref="Q116:V116" si="29">SUM(Q117:Q118)</f>
        <v>105</v>
      </c>
      <c r="R116" s="31">
        <f t="shared" si="29"/>
        <v>0</v>
      </c>
      <c r="S116" s="31">
        <f t="shared" si="29"/>
        <v>0</v>
      </c>
      <c r="T116" s="31">
        <f t="shared" si="29"/>
        <v>0</v>
      </c>
      <c r="U116" s="31">
        <f t="shared" si="29"/>
        <v>105</v>
      </c>
      <c r="V116" s="31">
        <f t="shared" si="29"/>
        <v>0</v>
      </c>
      <c r="W116" s="32"/>
      <c r="X116" s="32"/>
      <c r="Y116" s="32"/>
      <c r="Z116" s="32"/>
    </row>
    <row r="117" s="11" customFormat="1" ht="123.95" customHeight="1" spans="1:26">
      <c r="A117" s="65">
        <v>1</v>
      </c>
      <c r="B117" s="25" t="s">
        <v>476</v>
      </c>
      <c r="C117" s="42" t="s">
        <v>477</v>
      </c>
      <c r="D117" s="66" t="s">
        <v>478</v>
      </c>
      <c r="E117" s="42" t="s">
        <v>479</v>
      </c>
      <c r="F117" s="30">
        <v>1</v>
      </c>
      <c r="G117" s="25" t="s">
        <v>480</v>
      </c>
      <c r="H117" s="25" t="s">
        <v>481</v>
      </c>
      <c r="I117" s="30" t="s">
        <v>41</v>
      </c>
      <c r="J117" s="30" t="s">
        <v>42</v>
      </c>
      <c r="K117" s="30" t="s">
        <v>42</v>
      </c>
      <c r="L117" s="78">
        <v>237</v>
      </c>
      <c r="M117" s="78">
        <v>967</v>
      </c>
      <c r="N117" s="78">
        <v>578</v>
      </c>
      <c r="O117" s="78">
        <v>1892</v>
      </c>
      <c r="P117" s="30">
        <v>105</v>
      </c>
      <c r="Q117" s="30">
        <v>105</v>
      </c>
      <c r="R117" s="30"/>
      <c r="S117" s="30"/>
      <c r="T117" s="30"/>
      <c r="U117" s="30">
        <v>105</v>
      </c>
      <c r="V117" s="32"/>
      <c r="W117" s="66" t="s">
        <v>146</v>
      </c>
      <c r="X117" s="25" t="s">
        <v>146</v>
      </c>
      <c r="Y117" s="25" t="s">
        <v>482</v>
      </c>
      <c r="Z117" s="25" t="s">
        <v>45</v>
      </c>
    </row>
    <row r="118" ht="12" customHeight="1" spans="1:26">
      <c r="A118" s="29"/>
      <c r="B118" s="114"/>
      <c r="C118" s="115"/>
      <c r="D118" s="116"/>
      <c r="E118" s="116"/>
      <c r="F118" s="115"/>
      <c r="G118" s="115"/>
      <c r="H118" s="115"/>
      <c r="I118" s="115"/>
      <c r="J118" s="115"/>
      <c r="K118" s="115"/>
      <c r="L118" s="115"/>
      <c r="M118" s="115"/>
      <c r="N118" s="115"/>
      <c r="O118" s="115"/>
      <c r="P118" s="115"/>
      <c r="Q118" s="115"/>
      <c r="R118" s="115"/>
      <c r="S118" s="115"/>
      <c r="T118" s="115"/>
      <c r="U118" s="115"/>
      <c r="V118" s="115"/>
      <c r="W118" s="116"/>
      <c r="X118" s="32"/>
      <c r="Y118" s="32"/>
      <c r="Z118" s="32"/>
    </row>
    <row r="119" ht="26.25" customHeight="1" spans="1:26">
      <c r="A119" s="29" t="s">
        <v>483</v>
      </c>
      <c r="B119" s="30"/>
      <c r="C119" s="31"/>
      <c r="D119" s="32"/>
      <c r="E119" s="32"/>
      <c r="F119" s="31">
        <f>SUM(F120:F129)</f>
        <v>10</v>
      </c>
      <c r="G119" s="31"/>
      <c r="H119" s="31"/>
      <c r="I119" s="31"/>
      <c r="J119" s="31"/>
      <c r="K119" s="31"/>
      <c r="L119" s="31"/>
      <c r="M119" s="31"/>
      <c r="N119" s="31"/>
      <c r="O119" s="31"/>
      <c r="P119" s="31">
        <f t="shared" ref="P119:V119" si="30">SUM(P120:P129)</f>
        <v>1141</v>
      </c>
      <c r="Q119" s="31">
        <f t="shared" si="30"/>
        <v>1066</v>
      </c>
      <c r="R119" s="31">
        <f t="shared" si="30"/>
        <v>300</v>
      </c>
      <c r="S119" s="31">
        <f t="shared" si="30"/>
        <v>0</v>
      </c>
      <c r="T119" s="31">
        <f t="shared" si="30"/>
        <v>0</v>
      </c>
      <c r="U119" s="31">
        <f t="shared" si="30"/>
        <v>766</v>
      </c>
      <c r="V119" s="31">
        <f t="shared" si="30"/>
        <v>75</v>
      </c>
      <c r="W119" s="32"/>
      <c r="X119" s="32"/>
      <c r="Y119" s="32"/>
      <c r="Z119" s="32"/>
    </row>
    <row r="120" ht="113.1" customHeight="1" spans="1:26">
      <c r="A120" s="30">
        <v>1</v>
      </c>
      <c r="B120" s="117" t="s">
        <v>484</v>
      </c>
      <c r="C120" s="117" t="s">
        <v>485</v>
      </c>
      <c r="D120" s="25" t="s">
        <v>48</v>
      </c>
      <c r="E120" s="117" t="s">
        <v>486</v>
      </c>
      <c r="F120" s="118">
        <v>1</v>
      </c>
      <c r="G120" s="118" t="s">
        <v>68</v>
      </c>
      <c r="H120" s="118" t="s">
        <v>487</v>
      </c>
      <c r="I120" s="118" t="s">
        <v>41</v>
      </c>
      <c r="J120" s="118" t="s">
        <v>42</v>
      </c>
      <c r="K120" s="118" t="s">
        <v>42</v>
      </c>
      <c r="L120" s="118">
        <v>6</v>
      </c>
      <c r="M120" s="118">
        <v>29</v>
      </c>
      <c r="N120" s="118">
        <v>423</v>
      </c>
      <c r="O120" s="118">
        <v>1737</v>
      </c>
      <c r="P120" s="118">
        <v>150</v>
      </c>
      <c r="Q120" s="118">
        <v>150</v>
      </c>
      <c r="R120" s="118"/>
      <c r="S120" s="118"/>
      <c r="T120" s="118"/>
      <c r="U120" s="118">
        <v>150</v>
      </c>
      <c r="V120" s="118"/>
      <c r="W120" s="117" t="s">
        <v>487</v>
      </c>
      <c r="X120" s="38" t="s">
        <v>273</v>
      </c>
      <c r="Y120" s="38" t="s">
        <v>488</v>
      </c>
      <c r="Z120" s="38" t="s">
        <v>489</v>
      </c>
    </row>
    <row r="121" ht="128.1" customHeight="1" spans="1:26">
      <c r="A121" s="30">
        <v>2</v>
      </c>
      <c r="B121" s="117" t="s">
        <v>490</v>
      </c>
      <c r="C121" s="117" t="s">
        <v>491</v>
      </c>
      <c r="D121" s="25" t="s">
        <v>48</v>
      </c>
      <c r="E121" s="117" t="s">
        <v>492</v>
      </c>
      <c r="F121" s="118">
        <v>1</v>
      </c>
      <c r="G121" s="118" t="s">
        <v>68</v>
      </c>
      <c r="H121" s="118" t="s">
        <v>457</v>
      </c>
      <c r="I121" s="118" t="s">
        <v>42</v>
      </c>
      <c r="J121" s="118" t="s">
        <v>42</v>
      </c>
      <c r="K121" s="118" t="s">
        <v>42</v>
      </c>
      <c r="L121" s="118">
        <v>30</v>
      </c>
      <c r="M121" s="118">
        <v>107</v>
      </c>
      <c r="N121" s="118">
        <v>93</v>
      </c>
      <c r="O121" s="118">
        <v>295</v>
      </c>
      <c r="P121" s="118">
        <v>16</v>
      </c>
      <c r="Q121" s="118">
        <v>16</v>
      </c>
      <c r="R121" s="118"/>
      <c r="S121" s="118"/>
      <c r="T121" s="118"/>
      <c r="U121" s="118">
        <v>16</v>
      </c>
      <c r="V121" s="118"/>
      <c r="W121" s="117" t="s">
        <v>457</v>
      </c>
      <c r="X121" s="38" t="s">
        <v>273</v>
      </c>
      <c r="Y121" s="38" t="s">
        <v>488</v>
      </c>
      <c r="Z121" s="38" t="s">
        <v>489</v>
      </c>
    </row>
    <row r="122" s="8" customFormat="1" ht="168" customHeight="1" spans="1:26">
      <c r="A122" s="30">
        <v>3</v>
      </c>
      <c r="B122" s="117" t="s">
        <v>493</v>
      </c>
      <c r="C122" s="119" t="s">
        <v>494</v>
      </c>
      <c r="D122" s="49" t="s">
        <v>48</v>
      </c>
      <c r="E122" s="120" t="s">
        <v>495</v>
      </c>
      <c r="F122" s="118">
        <v>1</v>
      </c>
      <c r="G122" s="118" t="s">
        <v>39</v>
      </c>
      <c r="H122" s="118" t="s">
        <v>86</v>
      </c>
      <c r="I122" s="118" t="s">
        <v>41</v>
      </c>
      <c r="J122" s="118" t="s">
        <v>42</v>
      </c>
      <c r="K122" s="118" t="s">
        <v>42</v>
      </c>
      <c r="L122" s="118">
        <v>15</v>
      </c>
      <c r="M122" s="118">
        <v>62</v>
      </c>
      <c r="N122" s="118">
        <v>291</v>
      </c>
      <c r="O122" s="118">
        <v>1028</v>
      </c>
      <c r="P122" s="118">
        <v>100</v>
      </c>
      <c r="Q122" s="118">
        <v>100</v>
      </c>
      <c r="R122" s="118"/>
      <c r="S122" s="118"/>
      <c r="T122" s="118"/>
      <c r="U122" s="118">
        <v>100</v>
      </c>
      <c r="V122" s="118"/>
      <c r="W122" s="118" t="s">
        <v>86</v>
      </c>
      <c r="X122" s="38" t="s">
        <v>496</v>
      </c>
      <c r="Y122" s="38" t="s">
        <v>161</v>
      </c>
      <c r="Z122" s="38" t="s">
        <v>497</v>
      </c>
    </row>
    <row r="123" s="8" customFormat="1" ht="125.1" customHeight="1" spans="1:26">
      <c r="A123" s="30">
        <v>4</v>
      </c>
      <c r="B123" s="117" t="s">
        <v>498</v>
      </c>
      <c r="C123" s="117" t="s">
        <v>499</v>
      </c>
      <c r="D123" s="25" t="s">
        <v>48</v>
      </c>
      <c r="E123" s="121" t="s">
        <v>500</v>
      </c>
      <c r="F123" s="118">
        <v>1</v>
      </c>
      <c r="G123" s="118" t="s">
        <v>39</v>
      </c>
      <c r="H123" s="118" t="s">
        <v>80</v>
      </c>
      <c r="I123" s="118" t="s">
        <v>41</v>
      </c>
      <c r="J123" s="118"/>
      <c r="K123" s="118"/>
      <c r="L123" s="118">
        <v>17</v>
      </c>
      <c r="M123" s="118">
        <v>68</v>
      </c>
      <c r="N123" s="118">
        <v>84</v>
      </c>
      <c r="O123" s="118">
        <v>274</v>
      </c>
      <c r="P123" s="118">
        <v>100</v>
      </c>
      <c r="Q123" s="118">
        <v>100</v>
      </c>
      <c r="R123" s="118"/>
      <c r="S123" s="118"/>
      <c r="T123" s="118"/>
      <c r="U123" s="118">
        <v>100</v>
      </c>
      <c r="V123" s="118"/>
      <c r="W123" s="118" t="s">
        <v>80</v>
      </c>
      <c r="X123" s="38" t="s">
        <v>496</v>
      </c>
      <c r="Y123" s="38" t="s">
        <v>161</v>
      </c>
      <c r="Z123" s="38" t="s">
        <v>501</v>
      </c>
    </row>
    <row r="124" ht="110.1" customHeight="1" spans="1:26">
      <c r="A124" s="30">
        <v>5</v>
      </c>
      <c r="B124" s="117" t="s">
        <v>502</v>
      </c>
      <c r="C124" s="117" t="s">
        <v>503</v>
      </c>
      <c r="D124" s="25" t="s">
        <v>48</v>
      </c>
      <c r="E124" s="117" t="s">
        <v>504</v>
      </c>
      <c r="F124" s="118">
        <v>1</v>
      </c>
      <c r="G124" s="118" t="s">
        <v>39</v>
      </c>
      <c r="H124" s="118" t="s">
        <v>80</v>
      </c>
      <c r="I124" s="118" t="s">
        <v>41</v>
      </c>
      <c r="J124" s="118" t="s">
        <v>42</v>
      </c>
      <c r="K124" s="118" t="s">
        <v>42</v>
      </c>
      <c r="L124" s="118">
        <v>17</v>
      </c>
      <c r="M124" s="118">
        <v>68</v>
      </c>
      <c r="N124" s="118">
        <v>38</v>
      </c>
      <c r="O124" s="118">
        <v>144</v>
      </c>
      <c r="P124" s="118">
        <v>100</v>
      </c>
      <c r="Q124" s="118">
        <v>100</v>
      </c>
      <c r="R124" s="118"/>
      <c r="S124" s="118"/>
      <c r="T124" s="118"/>
      <c r="U124" s="118">
        <v>100</v>
      </c>
      <c r="V124" s="118"/>
      <c r="W124" s="117" t="s">
        <v>80</v>
      </c>
      <c r="X124" s="38" t="s">
        <v>496</v>
      </c>
      <c r="Y124" s="38" t="s">
        <v>488</v>
      </c>
      <c r="Z124" s="38" t="s">
        <v>501</v>
      </c>
    </row>
    <row r="125" ht="159.95" customHeight="1" spans="1:26">
      <c r="A125" s="30">
        <v>6</v>
      </c>
      <c r="B125" s="117" t="s">
        <v>505</v>
      </c>
      <c r="C125" s="117" t="s">
        <v>506</v>
      </c>
      <c r="D125" s="49" t="s">
        <v>507</v>
      </c>
      <c r="E125" s="122" t="s">
        <v>508</v>
      </c>
      <c r="F125" s="118">
        <v>1</v>
      </c>
      <c r="G125" s="118" t="s">
        <v>56</v>
      </c>
      <c r="H125" s="118" t="s">
        <v>237</v>
      </c>
      <c r="I125" s="118" t="s">
        <v>41</v>
      </c>
      <c r="J125" s="118"/>
      <c r="K125" s="118"/>
      <c r="L125" s="118">
        <v>43</v>
      </c>
      <c r="M125" s="118">
        <v>170</v>
      </c>
      <c r="N125" s="118">
        <v>276</v>
      </c>
      <c r="O125" s="118">
        <v>945</v>
      </c>
      <c r="P125" s="118">
        <v>50</v>
      </c>
      <c r="Q125" s="118">
        <v>50</v>
      </c>
      <c r="R125" s="118"/>
      <c r="S125" s="118"/>
      <c r="T125" s="118"/>
      <c r="U125" s="118">
        <v>50</v>
      </c>
      <c r="V125" s="118"/>
      <c r="W125" s="118" t="s">
        <v>56</v>
      </c>
      <c r="X125" s="38" t="s">
        <v>496</v>
      </c>
      <c r="Y125" s="38" t="s">
        <v>161</v>
      </c>
      <c r="Z125" s="38" t="s">
        <v>240</v>
      </c>
    </row>
    <row r="126" ht="168" customHeight="1" spans="1:26">
      <c r="A126" s="30">
        <v>7</v>
      </c>
      <c r="B126" s="117" t="s">
        <v>509</v>
      </c>
      <c r="C126" s="117" t="s">
        <v>510</v>
      </c>
      <c r="D126" s="25" t="s">
        <v>48</v>
      </c>
      <c r="E126" s="117" t="s">
        <v>511</v>
      </c>
      <c r="F126" s="118">
        <v>1</v>
      </c>
      <c r="G126" s="118" t="s">
        <v>125</v>
      </c>
      <c r="H126" s="118" t="s">
        <v>126</v>
      </c>
      <c r="I126" s="118" t="s">
        <v>42</v>
      </c>
      <c r="J126" s="118" t="s">
        <v>42</v>
      </c>
      <c r="K126" s="118" t="s">
        <v>42</v>
      </c>
      <c r="L126" s="118">
        <v>102</v>
      </c>
      <c r="M126" s="118">
        <v>280</v>
      </c>
      <c r="N126" s="118">
        <v>280</v>
      </c>
      <c r="O126" s="118">
        <v>862</v>
      </c>
      <c r="P126" s="118">
        <v>155</v>
      </c>
      <c r="Q126" s="118">
        <v>155</v>
      </c>
      <c r="R126" s="118"/>
      <c r="S126" s="118"/>
      <c r="T126" s="118"/>
      <c r="U126" s="118">
        <v>155</v>
      </c>
      <c r="V126" s="118">
        <v>0</v>
      </c>
      <c r="W126" s="117" t="s">
        <v>126</v>
      </c>
      <c r="X126" s="38" t="s">
        <v>496</v>
      </c>
      <c r="Y126" s="38" t="s">
        <v>488</v>
      </c>
      <c r="Z126" s="38" t="s">
        <v>128</v>
      </c>
    </row>
    <row r="127" ht="111" customHeight="1" spans="1:26">
      <c r="A127" s="30">
        <v>8</v>
      </c>
      <c r="B127" s="117" t="s">
        <v>512</v>
      </c>
      <c r="C127" s="117" t="s">
        <v>513</v>
      </c>
      <c r="D127" s="25" t="s">
        <v>48</v>
      </c>
      <c r="E127" s="122" t="s">
        <v>514</v>
      </c>
      <c r="F127" s="118">
        <v>1</v>
      </c>
      <c r="G127" s="118" t="s">
        <v>103</v>
      </c>
      <c r="H127" s="118" t="s">
        <v>112</v>
      </c>
      <c r="I127" s="118" t="s">
        <v>41</v>
      </c>
      <c r="J127" s="118" t="s">
        <v>41</v>
      </c>
      <c r="K127" s="118" t="s">
        <v>42</v>
      </c>
      <c r="L127" s="118" t="s">
        <v>515</v>
      </c>
      <c r="M127" s="118" t="s">
        <v>516</v>
      </c>
      <c r="N127" s="118">
        <v>95</v>
      </c>
      <c r="O127" s="118">
        <v>288</v>
      </c>
      <c r="P127" s="118">
        <v>45</v>
      </c>
      <c r="Q127" s="118">
        <v>45</v>
      </c>
      <c r="R127" s="118"/>
      <c r="S127" s="118"/>
      <c r="T127" s="118"/>
      <c r="U127" s="118">
        <v>45</v>
      </c>
      <c r="V127" s="118"/>
      <c r="W127" s="117" t="s">
        <v>103</v>
      </c>
      <c r="X127" s="38" t="s">
        <v>273</v>
      </c>
      <c r="Y127" s="38" t="s">
        <v>488</v>
      </c>
      <c r="Z127" s="38" t="s">
        <v>517</v>
      </c>
    </row>
    <row r="128" s="8" customFormat="1" ht="159.95" customHeight="1" spans="1:26">
      <c r="A128" s="123">
        <v>9</v>
      </c>
      <c r="B128" s="124" t="s">
        <v>518</v>
      </c>
      <c r="C128" s="125" t="s">
        <v>519</v>
      </c>
      <c r="D128" s="126" t="s">
        <v>520</v>
      </c>
      <c r="E128" s="127" t="s">
        <v>521</v>
      </c>
      <c r="F128" s="124">
        <v>1</v>
      </c>
      <c r="G128" s="124" t="s">
        <v>68</v>
      </c>
      <c r="H128" s="124" t="s">
        <v>196</v>
      </c>
      <c r="I128" s="124" t="s">
        <v>41</v>
      </c>
      <c r="J128" s="124" t="s">
        <v>42</v>
      </c>
      <c r="K128" s="124" t="s">
        <v>42</v>
      </c>
      <c r="L128" s="124">
        <v>18</v>
      </c>
      <c r="M128" s="124">
        <v>67</v>
      </c>
      <c r="N128" s="124">
        <v>43</v>
      </c>
      <c r="O128" s="124">
        <v>133</v>
      </c>
      <c r="P128" s="118">
        <v>50</v>
      </c>
      <c r="Q128" s="105">
        <v>50</v>
      </c>
      <c r="R128" s="135"/>
      <c r="S128" s="136"/>
      <c r="T128" s="136"/>
      <c r="U128" s="136">
        <v>50</v>
      </c>
      <c r="V128" s="137"/>
      <c r="W128" s="118" t="s">
        <v>68</v>
      </c>
      <c r="X128" s="38" t="s">
        <v>496</v>
      </c>
      <c r="Y128" s="38" t="s">
        <v>161</v>
      </c>
      <c r="Z128" s="38" t="s">
        <v>198</v>
      </c>
    </row>
    <row r="129" s="9" customFormat="1" ht="141" customHeight="1" spans="1:26">
      <c r="A129" s="34">
        <v>10</v>
      </c>
      <c r="B129" s="25" t="s">
        <v>522</v>
      </c>
      <c r="C129" s="43" t="s">
        <v>523</v>
      </c>
      <c r="D129" s="25" t="s">
        <v>48</v>
      </c>
      <c r="E129" s="43" t="s">
        <v>524</v>
      </c>
      <c r="F129" s="25">
        <v>1</v>
      </c>
      <c r="G129" s="25" t="s">
        <v>68</v>
      </c>
      <c r="H129" s="25" t="s">
        <v>525</v>
      </c>
      <c r="I129" s="25" t="s">
        <v>41</v>
      </c>
      <c r="J129" s="25" t="s">
        <v>42</v>
      </c>
      <c r="K129" s="25" t="s">
        <v>42</v>
      </c>
      <c r="L129" s="25">
        <v>94</v>
      </c>
      <c r="M129" s="25">
        <v>328</v>
      </c>
      <c r="N129" s="25">
        <v>263</v>
      </c>
      <c r="O129" s="25">
        <v>836</v>
      </c>
      <c r="P129" s="25">
        <v>375</v>
      </c>
      <c r="Q129" s="25">
        <v>300</v>
      </c>
      <c r="R129" s="25">
        <v>300</v>
      </c>
      <c r="S129" s="25"/>
      <c r="T129" s="25"/>
      <c r="U129" s="25"/>
      <c r="V129" s="25">
        <v>75</v>
      </c>
      <c r="W129" s="43" t="s">
        <v>526</v>
      </c>
      <c r="X129" s="43" t="s">
        <v>527</v>
      </c>
      <c r="Y129" s="66" t="s">
        <v>528</v>
      </c>
      <c r="Z129" s="25" t="s">
        <v>529</v>
      </c>
    </row>
    <row r="130" s="2" customFormat="1" ht="28.5" spans="1:26">
      <c r="A130" s="28" t="s">
        <v>530</v>
      </c>
      <c r="B130" s="25"/>
      <c r="C130" s="26"/>
      <c r="D130" s="27"/>
      <c r="E130" s="25"/>
      <c r="F130" s="26">
        <f>F131</f>
        <v>1</v>
      </c>
      <c r="G130" s="26"/>
      <c r="H130" s="26"/>
      <c r="I130" s="26"/>
      <c r="J130" s="26"/>
      <c r="K130" s="26"/>
      <c r="L130" s="26"/>
      <c r="M130" s="26"/>
      <c r="N130" s="26"/>
      <c r="O130" s="23"/>
      <c r="P130" s="23">
        <f>Q130+V130</f>
        <v>260</v>
      </c>
      <c r="Q130" s="26">
        <f>Q131</f>
        <v>260</v>
      </c>
      <c r="R130" s="26">
        <f t="shared" ref="R130:V131" si="31">R131</f>
        <v>0</v>
      </c>
      <c r="S130" s="26">
        <f t="shared" si="31"/>
        <v>0</v>
      </c>
      <c r="T130" s="26">
        <f t="shared" si="31"/>
        <v>0</v>
      </c>
      <c r="U130" s="26">
        <f t="shared" si="31"/>
        <v>260</v>
      </c>
      <c r="V130" s="26">
        <f t="shared" si="31"/>
        <v>0</v>
      </c>
      <c r="W130" s="27"/>
      <c r="X130" s="27"/>
      <c r="Y130" s="27"/>
      <c r="Z130" s="27"/>
    </row>
    <row r="131" ht="28.5" spans="1:26">
      <c r="A131" s="29" t="s">
        <v>531</v>
      </c>
      <c r="B131" s="30"/>
      <c r="C131" s="31"/>
      <c r="D131" s="32"/>
      <c r="E131" s="32"/>
      <c r="F131" s="31">
        <f>F132</f>
        <v>1</v>
      </c>
      <c r="G131" s="31"/>
      <c r="H131" s="31"/>
      <c r="I131" s="31"/>
      <c r="J131" s="31"/>
      <c r="K131" s="31"/>
      <c r="L131" s="31"/>
      <c r="M131" s="31"/>
      <c r="N131" s="31"/>
      <c r="O131" s="30"/>
      <c r="P131" s="30">
        <f>Q131+V131</f>
        <v>260</v>
      </c>
      <c r="Q131" s="31">
        <f>Q132</f>
        <v>260</v>
      </c>
      <c r="R131" s="31">
        <f t="shared" si="31"/>
        <v>0</v>
      </c>
      <c r="S131" s="31">
        <f t="shared" si="31"/>
        <v>0</v>
      </c>
      <c r="T131" s="31">
        <f t="shared" si="31"/>
        <v>0</v>
      </c>
      <c r="U131" s="31">
        <f t="shared" si="31"/>
        <v>260</v>
      </c>
      <c r="V131" s="31">
        <f t="shared" si="31"/>
        <v>0</v>
      </c>
      <c r="W131" s="32"/>
      <c r="X131" s="32"/>
      <c r="Y131" s="32"/>
      <c r="Z131" s="32"/>
    </row>
    <row r="132" ht="94.5" spans="1:26">
      <c r="A132" s="140">
        <v>1</v>
      </c>
      <c r="B132" s="97" t="s">
        <v>532</v>
      </c>
      <c r="C132" s="141" t="s">
        <v>533</v>
      </c>
      <c r="D132" s="97" t="s">
        <v>312</v>
      </c>
      <c r="E132" s="141" t="s">
        <v>534</v>
      </c>
      <c r="F132" s="142">
        <v>1</v>
      </c>
      <c r="G132" s="143" t="s">
        <v>50</v>
      </c>
      <c r="H132" s="143" t="s">
        <v>535</v>
      </c>
      <c r="I132" s="142"/>
      <c r="J132" s="142"/>
      <c r="K132" s="142"/>
      <c r="L132" s="145">
        <v>1948</v>
      </c>
      <c r="M132" s="145">
        <v>6684</v>
      </c>
      <c r="N132" s="145">
        <v>5649</v>
      </c>
      <c r="O132" s="145">
        <v>19002</v>
      </c>
      <c r="P132" s="142">
        <v>260</v>
      </c>
      <c r="Q132" s="142">
        <v>260</v>
      </c>
      <c r="R132" s="142"/>
      <c r="S132" s="142"/>
      <c r="T132" s="142"/>
      <c r="U132" s="142">
        <v>260</v>
      </c>
      <c r="V132" s="146"/>
      <c r="W132" s="97" t="s">
        <v>536</v>
      </c>
      <c r="X132" s="97" t="s">
        <v>536</v>
      </c>
      <c r="Y132" s="97" t="s">
        <v>537</v>
      </c>
      <c r="Z132" s="97" t="s">
        <v>538</v>
      </c>
    </row>
    <row r="133" s="2" customFormat="1" spans="1:26">
      <c r="A133" s="24" t="s">
        <v>539</v>
      </c>
      <c r="B133" s="25"/>
      <c r="C133" s="26"/>
      <c r="D133" s="27"/>
      <c r="E133" s="27"/>
      <c r="F133" s="26">
        <f>F134+F137+F140+F143</f>
        <v>7</v>
      </c>
      <c r="G133" s="26"/>
      <c r="H133" s="26"/>
      <c r="I133" s="26"/>
      <c r="J133" s="26"/>
      <c r="K133" s="26"/>
      <c r="L133" s="26"/>
      <c r="M133" s="26"/>
      <c r="N133" s="26"/>
      <c r="O133" s="23"/>
      <c r="P133" s="23">
        <f>Q133+V133</f>
        <v>2334.53</v>
      </c>
      <c r="Q133" s="26">
        <f t="shared" ref="Q133:V133" si="32">Q134+Q137+Q140+Q143</f>
        <v>159.9</v>
      </c>
      <c r="R133" s="26">
        <f t="shared" si="32"/>
        <v>0</v>
      </c>
      <c r="S133" s="26">
        <f t="shared" si="32"/>
        <v>0</v>
      </c>
      <c r="T133" s="26">
        <f t="shared" si="32"/>
        <v>0</v>
      </c>
      <c r="U133" s="26">
        <f t="shared" si="32"/>
        <v>159.9</v>
      </c>
      <c r="V133" s="26">
        <f t="shared" si="32"/>
        <v>2174.63</v>
      </c>
      <c r="W133" s="27"/>
      <c r="X133" s="27"/>
      <c r="Y133" s="27"/>
      <c r="Z133" s="27"/>
    </row>
    <row r="134" s="2" customFormat="1" ht="21.75" customHeight="1" spans="1:26">
      <c r="A134" s="28" t="s">
        <v>540</v>
      </c>
      <c r="B134" s="25"/>
      <c r="C134" s="26"/>
      <c r="D134" s="27"/>
      <c r="E134" s="25"/>
      <c r="F134" s="26">
        <f>F135</f>
        <v>1</v>
      </c>
      <c r="G134" s="26"/>
      <c r="H134" s="26"/>
      <c r="I134" s="26"/>
      <c r="J134" s="26"/>
      <c r="K134" s="26"/>
      <c r="L134" s="26"/>
      <c r="M134" s="26"/>
      <c r="N134" s="26"/>
      <c r="O134" s="23"/>
      <c r="P134" s="23">
        <f>Q134+V134</f>
        <v>9.9</v>
      </c>
      <c r="Q134" s="26">
        <f>Q135</f>
        <v>9.9</v>
      </c>
      <c r="R134" s="26">
        <f t="shared" ref="R134:V135" si="33">R135</f>
        <v>0</v>
      </c>
      <c r="S134" s="26">
        <f t="shared" si="33"/>
        <v>0</v>
      </c>
      <c r="T134" s="26">
        <f t="shared" si="33"/>
        <v>0</v>
      </c>
      <c r="U134" s="26">
        <f t="shared" si="33"/>
        <v>9.9</v>
      </c>
      <c r="V134" s="26">
        <f t="shared" si="33"/>
        <v>0</v>
      </c>
      <c r="W134" s="27"/>
      <c r="X134" s="27"/>
      <c r="Y134" s="27"/>
      <c r="Z134" s="27"/>
    </row>
    <row r="135" ht="28.5" spans="1:26">
      <c r="A135" s="29" t="s">
        <v>541</v>
      </c>
      <c r="B135" s="30"/>
      <c r="C135" s="31"/>
      <c r="D135" s="32"/>
      <c r="E135" s="32"/>
      <c r="F135" s="31">
        <f>F136</f>
        <v>1</v>
      </c>
      <c r="G135" s="31"/>
      <c r="H135" s="31"/>
      <c r="I135" s="31"/>
      <c r="J135" s="31"/>
      <c r="K135" s="31"/>
      <c r="L135" s="31"/>
      <c r="M135" s="31"/>
      <c r="N135" s="31"/>
      <c r="O135" s="30"/>
      <c r="P135" s="30">
        <f>Q135+V135</f>
        <v>9.9</v>
      </c>
      <c r="Q135" s="31">
        <f>Q136</f>
        <v>9.9</v>
      </c>
      <c r="R135" s="31">
        <f t="shared" si="33"/>
        <v>0</v>
      </c>
      <c r="S135" s="31">
        <f t="shared" si="33"/>
        <v>0</v>
      </c>
      <c r="T135" s="31">
        <f t="shared" si="33"/>
        <v>0</v>
      </c>
      <c r="U135" s="31">
        <f t="shared" si="33"/>
        <v>9.9</v>
      </c>
      <c r="V135" s="31">
        <f t="shared" si="33"/>
        <v>0</v>
      </c>
      <c r="W135" s="32"/>
      <c r="X135" s="32"/>
      <c r="Y135" s="32"/>
      <c r="Z135" s="32"/>
    </row>
    <row r="136" ht="63" customHeight="1" spans="1:26">
      <c r="A136" s="33">
        <v>1</v>
      </c>
      <c r="B136" s="98" t="s">
        <v>542</v>
      </c>
      <c r="C136" s="43" t="s">
        <v>543</v>
      </c>
      <c r="D136" s="25" t="s">
        <v>544</v>
      </c>
      <c r="E136" s="43" t="s">
        <v>545</v>
      </c>
      <c r="F136" s="25">
        <v>1</v>
      </c>
      <c r="G136" s="25" t="s">
        <v>50</v>
      </c>
      <c r="H136" s="25" t="s">
        <v>283</v>
      </c>
      <c r="I136" s="25" t="s">
        <v>42</v>
      </c>
      <c r="J136" s="128" t="s">
        <v>42</v>
      </c>
      <c r="K136" s="25" t="s">
        <v>42</v>
      </c>
      <c r="L136" s="25">
        <v>5</v>
      </c>
      <c r="M136" s="25">
        <v>10</v>
      </c>
      <c r="N136" s="25">
        <v>5</v>
      </c>
      <c r="O136" s="25">
        <v>10</v>
      </c>
      <c r="P136" s="25">
        <f>Q136+V136</f>
        <v>9.9</v>
      </c>
      <c r="Q136" s="25">
        <v>9.9</v>
      </c>
      <c r="R136" s="25"/>
      <c r="S136" s="25"/>
      <c r="T136" s="25"/>
      <c r="U136" s="25">
        <v>9.9</v>
      </c>
      <c r="V136" s="25">
        <v>0</v>
      </c>
      <c r="W136" s="25" t="s">
        <v>271</v>
      </c>
      <c r="X136" s="25" t="s">
        <v>298</v>
      </c>
      <c r="Y136" s="138" t="s">
        <v>546</v>
      </c>
      <c r="Z136" s="25" t="s">
        <v>299</v>
      </c>
    </row>
    <row r="137" s="2" customFormat="1" ht="22.5" customHeight="1" spans="1:26">
      <c r="A137" s="28" t="s">
        <v>547</v>
      </c>
      <c r="B137" s="25"/>
      <c r="C137" s="26"/>
      <c r="D137" s="27"/>
      <c r="E137" s="25"/>
      <c r="F137" s="26">
        <f>F138</f>
        <v>1</v>
      </c>
      <c r="G137" s="26"/>
      <c r="H137" s="26"/>
      <c r="I137" s="26"/>
      <c r="J137" s="26"/>
      <c r="K137" s="26"/>
      <c r="L137" s="26"/>
      <c r="M137" s="26"/>
      <c r="N137" s="26"/>
      <c r="O137" s="23"/>
      <c r="P137" s="26">
        <f>P138</f>
        <v>150</v>
      </c>
      <c r="Q137" s="26">
        <f t="shared" ref="Q137:V137" si="34">Q138</f>
        <v>150</v>
      </c>
      <c r="R137" s="26">
        <f t="shared" si="34"/>
        <v>0</v>
      </c>
      <c r="S137" s="26">
        <f t="shared" si="34"/>
        <v>0</v>
      </c>
      <c r="T137" s="26">
        <f t="shared" si="34"/>
        <v>0</v>
      </c>
      <c r="U137" s="26">
        <f t="shared" si="34"/>
        <v>150</v>
      </c>
      <c r="V137" s="26">
        <f t="shared" si="34"/>
        <v>0</v>
      </c>
      <c r="W137" s="27"/>
      <c r="X137" s="27"/>
      <c r="Y137" s="27"/>
      <c r="Z137" s="27"/>
    </row>
    <row r="138" ht="28.5" spans="1:26">
      <c r="A138" s="29" t="s">
        <v>548</v>
      </c>
      <c r="B138" s="30"/>
      <c r="C138" s="31"/>
      <c r="D138" s="32"/>
      <c r="E138" s="32"/>
      <c r="F138" s="31">
        <f>F139</f>
        <v>1</v>
      </c>
      <c r="G138" s="31"/>
      <c r="H138" s="31"/>
      <c r="I138" s="31"/>
      <c r="J138" s="31"/>
      <c r="K138" s="31"/>
      <c r="L138" s="31"/>
      <c r="M138" s="31"/>
      <c r="N138" s="31"/>
      <c r="O138" s="30"/>
      <c r="P138" s="30">
        <f>Q138+V138</f>
        <v>150</v>
      </c>
      <c r="Q138" s="30">
        <f t="shared" ref="Q138:V138" si="35">Q139</f>
        <v>150</v>
      </c>
      <c r="R138" s="30">
        <f t="shared" si="35"/>
        <v>0</v>
      </c>
      <c r="S138" s="30">
        <f t="shared" si="35"/>
        <v>0</v>
      </c>
      <c r="T138" s="30">
        <f t="shared" si="35"/>
        <v>0</v>
      </c>
      <c r="U138" s="30">
        <f t="shared" si="35"/>
        <v>150</v>
      </c>
      <c r="V138" s="30">
        <f t="shared" si="35"/>
        <v>0</v>
      </c>
      <c r="W138" s="32"/>
      <c r="X138" s="32"/>
      <c r="Y138" s="32"/>
      <c r="Z138" s="32"/>
    </row>
    <row r="139" s="3" customFormat="1" ht="105" customHeight="1" spans="1:26">
      <c r="A139" s="33">
        <v>1</v>
      </c>
      <c r="B139" s="129" t="s">
        <v>549</v>
      </c>
      <c r="C139" s="98" t="s">
        <v>550</v>
      </c>
      <c r="D139" s="25" t="s">
        <v>37</v>
      </c>
      <c r="E139" s="43" t="s">
        <v>551</v>
      </c>
      <c r="F139" s="30">
        <v>1</v>
      </c>
      <c r="G139" s="30" t="s">
        <v>271</v>
      </c>
      <c r="H139" s="30" t="s">
        <v>272</v>
      </c>
      <c r="I139" s="49" t="s">
        <v>42</v>
      </c>
      <c r="J139" s="133" t="s">
        <v>42</v>
      </c>
      <c r="K139" s="133" t="s">
        <v>42</v>
      </c>
      <c r="L139" s="25">
        <v>500</v>
      </c>
      <c r="M139" s="25">
        <v>500</v>
      </c>
      <c r="N139" s="25">
        <v>500</v>
      </c>
      <c r="O139" s="25">
        <v>500</v>
      </c>
      <c r="P139" s="25">
        <v>150</v>
      </c>
      <c r="Q139" s="25">
        <v>150</v>
      </c>
      <c r="R139" s="25"/>
      <c r="S139" s="25"/>
      <c r="T139" s="25"/>
      <c r="U139" s="25">
        <v>150</v>
      </c>
      <c r="V139" s="30"/>
      <c r="W139" s="147" t="s">
        <v>496</v>
      </c>
      <c r="X139" s="49" t="s">
        <v>496</v>
      </c>
      <c r="Y139" s="25" t="s">
        <v>552</v>
      </c>
      <c r="Z139" s="25" t="s">
        <v>275</v>
      </c>
    </row>
    <row r="140" s="2" customFormat="1" ht="27.75" customHeight="1" spans="1:26">
      <c r="A140" s="28" t="s">
        <v>553</v>
      </c>
      <c r="B140" s="25"/>
      <c r="C140" s="26"/>
      <c r="D140" s="27"/>
      <c r="E140" s="25"/>
      <c r="F140" s="26">
        <f>F141</f>
        <v>1</v>
      </c>
      <c r="G140" s="26"/>
      <c r="H140" s="26"/>
      <c r="I140" s="26"/>
      <c r="J140" s="26"/>
      <c r="K140" s="26"/>
      <c r="L140" s="26"/>
      <c r="M140" s="26"/>
      <c r="N140" s="26"/>
      <c r="O140" s="23"/>
      <c r="P140" s="26">
        <f>P141</f>
        <v>64.07</v>
      </c>
      <c r="Q140" s="26">
        <f t="shared" ref="Q140:V140" si="36">Q141</f>
        <v>0</v>
      </c>
      <c r="R140" s="26">
        <f t="shared" si="36"/>
        <v>0</v>
      </c>
      <c r="S140" s="26">
        <f t="shared" si="36"/>
        <v>0</v>
      </c>
      <c r="T140" s="26">
        <f t="shared" si="36"/>
        <v>0</v>
      </c>
      <c r="U140" s="26">
        <f t="shared" si="36"/>
        <v>0</v>
      </c>
      <c r="V140" s="26">
        <f t="shared" si="36"/>
        <v>64.07</v>
      </c>
      <c r="W140" s="27"/>
      <c r="X140" s="27"/>
      <c r="Y140" s="27"/>
      <c r="Z140" s="27"/>
    </row>
    <row r="141" ht="28.5" spans="1:26">
      <c r="A141" s="29" t="s">
        <v>554</v>
      </c>
      <c r="B141" s="30"/>
      <c r="C141" s="31"/>
      <c r="D141" s="32"/>
      <c r="E141" s="32"/>
      <c r="F141" s="31">
        <f>F142</f>
        <v>1</v>
      </c>
      <c r="G141" s="31"/>
      <c r="H141" s="31"/>
      <c r="I141" s="31"/>
      <c r="J141" s="31"/>
      <c r="K141" s="31"/>
      <c r="L141" s="31"/>
      <c r="M141" s="31"/>
      <c r="N141" s="31"/>
      <c r="O141" s="30"/>
      <c r="P141" s="30">
        <f>Q141+V141</f>
        <v>64.07</v>
      </c>
      <c r="Q141" s="30">
        <f t="shared" ref="Q141:V141" si="37">Q142</f>
        <v>0</v>
      </c>
      <c r="R141" s="30">
        <f t="shared" si="37"/>
        <v>0</v>
      </c>
      <c r="S141" s="30">
        <f t="shared" si="37"/>
        <v>0</v>
      </c>
      <c r="T141" s="30">
        <f t="shared" si="37"/>
        <v>0</v>
      </c>
      <c r="U141" s="30">
        <f t="shared" si="37"/>
        <v>0</v>
      </c>
      <c r="V141" s="30">
        <f t="shared" si="37"/>
        <v>64.07</v>
      </c>
      <c r="W141" s="32"/>
      <c r="X141" s="32"/>
      <c r="Y141" s="32"/>
      <c r="Z141" s="32"/>
    </row>
    <row r="142" s="5" customFormat="1" ht="110.1" customHeight="1" spans="1:26">
      <c r="A142" s="144">
        <v>1</v>
      </c>
      <c r="B142" s="98" t="s">
        <v>555</v>
      </c>
      <c r="C142" s="25" t="s">
        <v>556</v>
      </c>
      <c r="D142" s="25" t="s">
        <v>544</v>
      </c>
      <c r="E142" s="43" t="s">
        <v>557</v>
      </c>
      <c r="F142" s="25">
        <v>1</v>
      </c>
      <c r="G142" s="25">
        <v>7</v>
      </c>
      <c r="H142" s="25">
        <v>44</v>
      </c>
      <c r="I142" s="25" t="s">
        <v>42</v>
      </c>
      <c r="J142" s="128" t="s">
        <v>42</v>
      </c>
      <c r="K142" s="25" t="s">
        <v>42</v>
      </c>
      <c r="L142" s="25">
        <v>1724</v>
      </c>
      <c r="M142" s="25">
        <v>3061</v>
      </c>
      <c r="N142" s="25">
        <v>1724</v>
      </c>
      <c r="O142" s="25">
        <v>3061</v>
      </c>
      <c r="P142" s="25">
        <f>Q142+V142</f>
        <v>64.07</v>
      </c>
      <c r="Q142" s="25"/>
      <c r="R142" s="25"/>
      <c r="S142" s="25"/>
      <c r="T142" s="25"/>
      <c r="U142" s="25"/>
      <c r="V142" s="25">
        <v>64.07</v>
      </c>
      <c r="W142" s="25" t="s">
        <v>271</v>
      </c>
      <c r="X142" s="25" t="s">
        <v>558</v>
      </c>
      <c r="Y142" s="138" t="s">
        <v>559</v>
      </c>
      <c r="Z142" s="25" t="s">
        <v>560</v>
      </c>
    </row>
    <row r="143" s="2" customFormat="1" ht="21.75" customHeight="1" spans="1:26">
      <c r="A143" s="28" t="s">
        <v>561</v>
      </c>
      <c r="B143" s="25"/>
      <c r="C143" s="26"/>
      <c r="D143" s="27"/>
      <c r="E143" s="25"/>
      <c r="F143" s="26">
        <f>F144+F146+F148+F150</f>
        <v>4</v>
      </c>
      <c r="G143" s="26"/>
      <c r="H143" s="26"/>
      <c r="I143" s="26"/>
      <c r="J143" s="26"/>
      <c r="K143" s="26"/>
      <c r="L143" s="26"/>
      <c r="M143" s="26"/>
      <c r="N143" s="26"/>
      <c r="O143" s="26"/>
      <c r="P143" s="26">
        <f>P144+P146+P148+P150</f>
        <v>2110.56</v>
      </c>
      <c r="Q143" s="26">
        <f t="shared" ref="Q143:V143" si="38">Q144+Q146+Q148+Q150</f>
        <v>0</v>
      </c>
      <c r="R143" s="26">
        <f t="shared" si="38"/>
        <v>0</v>
      </c>
      <c r="S143" s="26">
        <f t="shared" si="38"/>
        <v>0</v>
      </c>
      <c r="T143" s="26">
        <f t="shared" si="38"/>
        <v>0</v>
      </c>
      <c r="U143" s="26">
        <f t="shared" si="38"/>
        <v>0</v>
      </c>
      <c r="V143" s="26">
        <f t="shared" si="38"/>
        <v>2110.56</v>
      </c>
      <c r="W143" s="27"/>
      <c r="X143" s="27"/>
      <c r="Y143" s="27"/>
      <c r="Z143" s="27"/>
    </row>
    <row r="144" ht="33" customHeight="1" spans="1:26">
      <c r="A144" s="29" t="s">
        <v>562</v>
      </c>
      <c r="B144" s="30"/>
      <c r="C144" s="31"/>
      <c r="D144" s="32"/>
      <c r="E144" s="32"/>
      <c r="F144" s="31">
        <f>F145</f>
        <v>1</v>
      </c>
      <c r="G144" s="31"/>
      <c r="H144" s="31"/>
      <c r="I144" s="31"/>
      <c r="J144" s="31"/>
      <c r="K144" s="31"/>
      <c r="L144" s="31"/>
      <c r="M144" s="31"/>
      <c r="N144" s="31"/>
      <c r="O144" s="30"/>
      <c r="P144" s="30">
        <f>Q144+V144</f>
        <v>1500</v>
      </c>
      <c r="Q144" s="30">
        <f t="shared" ref="Q144:V144" si="39">Q145</f>
        <v>0</v>
      </c>
      <c r="R144" s="30">
        <f t="shared" si="39"/>
        <v>0</v>
      </c>
      <c r="S144" s="30">
        <f t="shared" si="39"/>
        <v>0</v>
      </c>
      <c r="T144" s="30">
        <f t="shared" si="39"/>
        <v>0</v>
      </c>
      <c r="U144" s="30">
        <f t="shared" si="39"/>
        <v>0</v>
      </c>
      <c r="V144" s="30">
        <f t="shared" si="39"/>
        <v>1500</v>
      </c>
      <c r="W144" s="32"/>
      <c r="X144" s="32"/>
      <c r="Y144" s="32"/>
      <c r="Z144" s="32"/>
    </row>
    <row r="145" ht="77.1" customHeight="1" spans="1:26">
      <c r="A145" s="65">
        <v>1</v>
      </c>
      <c r="B145" s="43" t="s">
        <v>563</v>
      </c>
      <c r="C145" s="43" t="s">
        <v>564</v>
      </c>
      <c r="D145" s="66" t="s">
        <v>544</v>
      </c>
      <c r="E145" s="43" t="s">
        <v>565</v>
      </c>
      <c r="F145" s="30">
        <v>1</v>
      </c>
      <c r="G145" s="30" t="s">
        <v>50</v>
      </c>
      <c r="H145" s="30" t="s">
        <v>283</v>
      </c>
      <c r="I145" s="30" t="s">
        <v>41</v>
      </c>
      <c r="J145" s="30" t="s">
        <v>41</v>
      </c>
      <c r="K145" s="30" t="s">
        <v>41</v>
      </c>
      <c r="L145" s="30">
        <v>780</v>
      </c>
      <c r="M145" s="30">
        <v>1756</v>
      </c>
      <c r="N145" s="30">
        <v>780</v>
      </c>
      <c r="O145" s="30">
        <v>1756</v>
      </c>
      <c r="P145" s="30">
        <v>1500</v>
      </c>
      <c r="Q145" s="30"/>
      <c r="R145" s="30"/>
      <c r="S145" s="30"/>
      <c r="T145" s="30"/>
      <c r="U145" s="30"/>
      <c r="V145" s="30">
        <v>1500</v>
      </c>
      <c r="W145" s="25" t="s">
        <v>566</v>
      </c>
      <c r="X145" s="25" t="s">
        <v>566</v>
      </c>
      <c r="Y145" s="25" t="s">
        <v>567</v>
      </c>
      <c r="Z145" s="30" t="s">
        <v>568</v>
      </c>
    </row>
    <row r="146" ht="36" customHeight="1" spans="1:26">
      <c r="A146" s="29" t="s">
        <v>569</v>
      </c>
      <c r="B146" s="30"/>
      <c r="C146" s="31"/>
      <c r="D146" s="32"/>
      <c r="E146" s="32"/>
      <c r="F146" s="31">
        <f>F147</f>
        <v>1</v>
      </c>
      <c r="G146" s="31"/>
      <c r="H146" s="31"/>
      <c r="I146" s="31"/>
      <c r="J146" s="31"/>
      <c r="K146" s="31"/>
      <c r="L146" s="31"/>
      <c r="M146" s="31"/>
      <c r="N146" s="31"/>
      <c r="O146" s="30"/>
      <c r="P146" s="30">
        <f>Q146+V146</f>
        <v>400</v>
      </c>
      <c r="Q146" s="30">
        <f t="shared" ref="Q146:V146" si="40">Q147</f>
        <v>0</v>
      </c>
      <c r="R146" s="30">
        <f t="shared" si="40"/>
        <v>0</v>
      </c>
      <c r="S146" s="30">
        <f t="shared" si="40"/>
        <v>0</v>
      </c>
      <c r="T146" s="30">
        <f t="shared" si="40"/>
        <v>0</v>
      </c>
      <c r="U146" s="30">
        <f t="shared" si="40"/>
        <v>0</v>
      </c>
      <c r="V146" s="30">
        <f t="shared" si="40"/>
        <v>400</v>
      </c>
      <c r="W146" s="32"/>
      <c r="X146" s="32"/>
      <c r="Y146" s="32"/>
      <c r="Z146" s="32"/>
    </row>
    <row r="147" ht="72" customHeight="1" spans="1:26">
      <c r="A147" s="65">
        <v>1</v>
      </c>
      <c r="B147" s="43" t="s">
        <v>570</v>
      </c>
      <c r="C147" s="43" t="s">
        <v>571</v>
      </c>
      <c r="D147" s="66" t="s">
        <v>544</v>
      </c>
      <c r="E147" s="43" t="s">
        <v>572</v>
      </c>
      <c r="F147" s="30">
        <v>1</v>
      </c>
      <c r="G147" s="30" t="s">
        <v>50</v>
      </c>
      <c r="H147" s="30" t="s">
        <v>283</v>
      </c>
      <c r="I147" s="30" t="s">
        <v>41</v>
      </c>
      <c r="J147" s="30" t="s">
        <v>41</v>
      </c>
      <c r="K147" s="30" t="s">
        <v>41</v>
      </c>
      <c r="L147" s="30">
        <v>298</v>
      </c>
      <c r="M147" s="30">
        <v>301</v>
      </c>
      <c r="N147" s="30">
        <v>298</v>
      </c>
      <c r="O147" s="30">
        <v>301</v>
      </c>
      <c r="P147" s="30">
        <v>400</v>
      </c>
      <c r="Q147" s="30"/>
      <c r="R147" s="30"/>
      <c r="S147" s="30"/>
      <c r="T147" s="30"/>
      <c r="U147" s="30"/>
      <c r="V147" s="30">
        <v>400</v>
      </c>
      <c r="W147" s="25" t="s">
        <v>566</v>
      </c>
      <c r="X147" s="25" t="s">
        <v>566</v>
      </c>
      <c r="Y147" s="25" t="s">
        <v>573</v>
      </c>
      <c r="Z147" s="30" t="s">
        <v>568</v>
      </c>
    </row>
    <row r="148" spans="1:26">
      <c r="A148" s="29" t="s">
        <v>574</v>
      </c>
      <c r="B148" s="30"/>
      <c r="C148" s="31"/>
      <c r="D148" s="32"/>
      <c r="E148" s="32"/>
      <c r="F148" s="31">
        <f>F149</f>
        <v>1</v>
      </c>
      <c r="G148" s="31"/>
      <c r="H148" s="31"/>
      <c r="I148" s="31"/>
      <c r="J148" s="31"/>
      <c r="K148" s="31"/>
      <c r="L148" s="31"/>
      <c r="M148" s="31"/>
      <c r="N148" s="31"/>
      <c r="O148" s="30"/>
      <c r="P148" s="30">
        <f>Q148+V148</f>
        <v>10.56</v>
      </c>
      <c r="Q148" s="31">
        <f t="shared" ref="Q148:V148" si="41">Q149</f>
        <v>0</v>
      </c>
      <c r="R148" s="31">
        <f t="shared" si="41"/>
        <v>0</v>
      </c>
      <c r="S148" s="31">
        <f t="shared" si="41"/>
        <v>0</v>
      </c>
      <c r="T148" s="31">
        <f t="shared" si="41"/>
        <v>0</v>
      </c>
      <c r="U148" s="31">
        <f t="shared" si="41"/>
        <v>0</v>
      </c>
      <c r="V148" s="31">
        <f t="shared" si="41"/>
        <v>10.56</v>
      </c>
      <c r="W148" s="32"/>
      <c r="X148" s="32"/>
      <c r="Y148" s="32"/>
      <c r="Z148" s="32"/>
    </row>
    <row r="149" ht="74.1" customHeight="1" spans="1:26">
      <c r="A149" s="65">
        <v>1</v>
      </c>
      <c r="B149" s="43" t="s">
        <v>575</v>
      </c>
      <c r="C149" s="43" t="s">
        <v>576</v>
      </c>
      <c r="D149" s="66" t="s">
        <v>544</v>
      </c>
      <c r="E149" s="43" t="s">
        <v>577</v>
      </c>
      <c r="F149" s="30">
        <v>1</v>
      </c>
      <c r="G149" s="30" t="s">
        <v>50</v>
      </c>
      <c r="H149" s="30" t="s">
        <v>578</v>
      </c>
      <c r="I149" s="30" t="s">
        <v>41</v>
      </c>
      <c r="J149" s="30" t="s">
        <v>41</v>
      </c>
      <c r="K149" s="30" t="s">
        <v>41</v>
      </c>
      <c r="L149" s="30">
        <v>8</v>
      </c>
      <c r="M149" s="30">
        <v>8</v>
      </c>
      <c r="N149" s="30">
        <v>8</v>
      </c>
      <c r="O149" s="30">
        <v>8</v>
      </c>
      <c r="P149" s="30">
        <f>Q149+V149</f>
        <v>10.56</v>
      </c>
      <c r="Q149" s="30"/>
      <c r="R149" s="30"/>
      <c r="S149" s="30"/>
      <c r="T149" s="30"/>
      <c r="U149" s="30"/>
      <c r="V149" s="30">
        <v>10.56</v>
      </c>
      <c r="W149" s="25" t="s">
        <v>566</v>
      </c>
      <c r="X149" s="25" t="s">
        <v>566</v>
      </c>
      <c r="Y149" s="25" t="s">
        <v>579</v>
      </c>
      <c r="Z149" s="30" t="s">
        <v>568</v>
      </c>
    </row>
    <row r="150" ht="22.5" customHeight="1" spans="1:26">
      <c r="A150" s="29" t="s">
        <v>580</v>
      </c>
      <c r="B150" s="30"/>
      <c r="C150" s="31"/>
      <c r="D150" s="32"/>
      <c r="E150" s="32"/>
      <c r="F150" s="31">
        <f>F151</f>
        <v>1</v>
      </c>
      <c r="G150" s="31"/>
      <c r="H150" s="31"/>
      <c r="I150" s="31"/>
      <c r="J150" s="31"/>
      <c r="K150" s="31"/>
      <c r="L150" s="31"/>
      <c r="M150" s="31"/>
      <c r="N150" s="31"/>
      <c r="O150" s="30"/>
      <c r="P150" s="30">
        <f>Q150+V150</f>
        <v>200</v>
      </c>
      <c r="Q150" s="31">
        <f t="shared" ref="Q150:V150" si="42">Q151</f>
        <v>0</v>
      </c>
      <c r="R150" s="31">
        <f t="shared" si="42"/>
        <v>0</v>
      </c>
      <c r="S150" s="31">
        <f t="shared" si="42"/>
        <v>0</v>
      </c>
      <c r="T150" s="31">
        <f t="shared" si="42"/>
        <v>0</v>
      </c>
      <c r="U150" s="31">
        <f t="shared" si="42"/>
        <v>0</v>
      </c>
      <c r="V150" s="31">
        <f t="shared" si="42"/>
        <v>200</v>
      </c>
      <c r="W150" s="32"/>
      <c r="X150" s="32"/>
      <c r="Y150" s="32"/>
      <c r="Z150" s="32"/>
    </row>
    <row r="151" ht="99" customHeight="1" spans="1:26">
      <c r="A151" s="65">
        <v>1</v>
      </c>
      <c r="B151" s="25" t="s">
        <v>581</v>
      </c>
      <c r="C151" s="43" t="s">
        <v>582</v>
      </c>
      <c r="D151" s="66" t="s">
        <v>544</v>
      </c>
      <c r="E151" s="43" t="s">
        <v>583</v>
      </c>
      <c r="F151" s="30">
        <v>1</v>
      </c>
      <c r="G151" s="30" t="s">
        <v>50</v>
      </c>
      <c r="H151" s="30" t="s">
        <v>283</v>
      </c>
      <c r="I151" s="30" t="s">
        <v>41</v>
      </c>
      <c r="J151" s="30" t="s">
        <v>41</v>
      </c>
      <c r="K151" s="30" t="s">
        <v>41</v>
      </c>
      <c r="L151" s="30">
        <v>140</v>
      </c>
      <c r="M151" s="30">
        <v>492</v>
      </c>
      <c r="N151" s="30">
        <v>140</v>
      </c>
      <c r="O151" s="30">
        <v>492</v>
      </c>
      <c r="P151" s="30">
        <v>200</v>
      </c>
      <c r="Q151" s="30"/>
      <c r="R151" s="30"/>
      <c r="S151" s="30"/>
      <c r="T151" s="30"/>
      <c r="U151" s="30"/>
      <c r="V151" s="30">
        <v>200</v>
      </c>
      <c r="W151" s="25" t="s">
        <v>566</v>
      </c>
      <c r="X151" s="25" t="s">
        <v>566</v>
      </c>
      <c r="Y151" s="30" t="s">
        <v>584</v>
      </c>
      <c r="Z151" s="30" t="s">
        <v>568</v>
      </c>
    </row>
    <row r="152" s="2" customFormat="1" ht="27" customHeight="1" spans="1:26">
      <c r="A152" s="24" t="s">
        <v>585</v>
      </c>
      <c r="B152" s="25"/>
      <c r="C152" s="26"/>
      <c r="D152" s="27"/>
      <c r="E152" s="27"/>
      <c r="F152" s="26">
        <f>F153</f>
        <v>1</v>
      </c>
      <c r="G152" s="26"/>
      <c r="H152" s="26"/>
      <c r="I152" s="26"/>
      <c r="J152" s="26"/>
      <c r="K152" s="26"/>
      <c r="L152" s="26"/>
      <c r="M152" s="26"/>
      <c r="N152" s="26"/>
      <c r="O152" s="23"/>
      <c r="P152" s="23">
        <f>Q152+V152</f>
        <v>100</v>
      </c>
      <c r="Q152" s="26">
        <f>Q153</f>
        <v>100</v>
      </c>
      <c r="R152" s="26">
        <f t="shared" ref="R152:V153" si="43">R153</f>
        <v>0</v>
      </c>
      <c r="S152" s="26">
        <f t="shared" si="43"/>
        <v>0</v>
      </c>
      <c r="T152" s="26">
        <f t="shared" si="43"/>
        <v>0</v>
      </c>
      <c r="U152" s="26">
        <f t="shared" si="43"/>
        <v>100</v>
      </c>
      <c r="V152" s="26">
        <f t="shared" si="43"/>
        <v>0</v>
      </c>
      <c r="W152" s="27"/>
      <c r="X152" s="27"/>
      <c r="Y152" s="27"/>
      <c r="Z152" s="27"/>
    </row>
    <row r="153" s="2" customFormat="1" ht="27" customHeight="1" spans="1:26">
      <c r="A153" s="28" t="s">
        <v>586</v>
      </c>
      <c r="B153" s="25"/>
      <c r="C153" s="26"/>
      <c r="D153" s="27"/>
      <c r="E153" s="25"/>
      <c r="F153" s="26">
        <f>F154</f>
        <v>1</v>
      </c>
      <c r="G153" s="26"/>
      <c r="H153" s="26"/>
      <c r="I153" s="26"/>
      <c r="J153" s="26"/>
      <c r="K153" s="26"/>
      <c r="L153" s="26"/>
      <c r="M153" s="26"/>
      <c r="N153" s="26"/>
      <c r="O153" s="23"/>
      <c r="P153" s="23">
        <f>Q153+V153</f>
        <v>100</v>
      </c>
      <c r="Q153" s="26">
        <f>Q154</f>
        <v>100</v>
      </c>
      <c r="R153" s="26">
        <f t="shared" si="43"/>
        <v>0</v>
      </c>
      <c r="S153" s="26">
        <f t="shared" si="43"/>
        <v>0</v>
      </c>
      <c r="T153" s="26">
        <f t="shared" si="43"/>
        <v>0</v>
      </c>
      <c r="U153" s="26">
        <f t="shared" si="43"/>
        <v>100</v>
      </c>
      <c r="V153" s="26">
        <f t="shared" si="43"/>
        <v>0</v>
      </c>
      <c r="W153" s="27"/>
      <c r="X153" s="27"/>
      <c r="Y153" s="27"/>
      <c r="Z153" s="27"/>
    </row>
    <row r="154" ht="27" customHeight="1" spans="1:26">
      <c r="A154" s="29" t="s">
        <v>587</v>
      </c>
      <c r="B154" s="30"/>
      <c r="C154" s="31"/>
      <c r="D154" s="32"/>
      <c r="E154" s="32"/>
      <c r="F154" s="26">
        <f>F155</f>
        <v>1</v>
      </c>
      <c r="G154" s="26"/>
      <c r="H154" s="26"/>
      <c r="I154" s="26"/>
      <c r="J154" s="26"/>
      <c r="K154" s="26"/>
      <c r="L154" s="26"/>
      <c r="M154" s="26"/>
      <c r="N154" s="26"/>
      <c r="O154" s="26"/>
      <c r="P154" s="26">
        <f t="shared" ref="P154:V154" si="44">P155</f>
        <v>100</v>
      </c>
      <c r="Q154" s="26">
        <f t="shared" si="44"/>
        <v>100</v>
      </c>
      <c r="R154" s="26">
        <f t="shared" si="44"/>
        <v>0</v>
      </c>
      <c r="S154" s="26">
        <f t="shared" si="44"/>
        <v>0</v>
      </c>
      <c r="T154" s="26">
        <f t="shared" si="44"/>
        <v>0</v>
      </c>
      <c r="U154" s="26">
        <f t="shared" si="44"/>
        <v>100</v>
      </c>
      <c r="V154" s="26">
        <f t="shared" si="44"/>
        <v>0</v>
      </c>
      <c r="W154" s="32"/>
      <c r="X154" s="32"/>
      <c r="Y154" s="32"/>
      <c r="Z154" s="32"/>
    </row>
    <row r="155" ht="99" customHeight="1" spans="1:26">
      <c r="A155" s="64">
        <v>1</v>
      </c>
      <c r="B155" s="25" t="s">
        <v>588</v>
      </c>
      <c r="C155" s="42" t="s">
        <v>589</v>
      </c>
      <c r="D155" s="25" t="s">
        <v>37</v>
      </c>
      <c r="E155" s="43" t="s">
        <v>590</v>
      </c>
      <c r="F155" s="25">
        <v>1</v>
      </c>
      <c r="G155" s="25"/>
      <c r="H155" s="25"/>
      <c r="I155" s="25" t="s">
        <v>42</v>
      </c>
      <c r="J155" s="25" t="s">
        <v>42</v>
      </c>
      <c r="K155" s="25" t="s">
        <v>42</v>
      </c>
      <c r="L155" s="25"/>
      <c r="M155" s="25"/>
      <c r="N155" s="25"/>
      <c r="O155" s="25"/>
      <c r="P155" s="25">
        <v>100</v>
      </c>
      <c r="Q155" s="25">
        <v>100</v>
      </c>
      <c r="R155" s="25"/>
      <c r="S155" s="25"/>
      <c r="T155" s="25"/>
      <c r="U155" s="25">
        <v>100</v>
      </c>
      <c r="V155" s="25"/>
      <c r="W155" s="43" t="s">
        <v>273</v>
      </c>
      <c r="X155" s="43" t="s">
        <v>273</v>
      </c>
      <c r="Y155" s="25" t="s">
        <v>591</v>
      </c>
      <c r="Z155" s="25" t="s">
        <v>275</v>
      </c>
    </row>
  </sheetData>
  <mergeCells count="22">
    <mergeCell ref="A1:Z1"/>
    <mergeCell ref="W2:X2"/>
    <mergeCell ref="P3:V3"/>
    <mergeCell ref="Q4:U4"/>
    <mergeCell ref="A3:A5"/>
    <mergeCell ref="B3:B5"/>
    <mergeCell ref="C3:C5"/>
    <mergeCell ref="D3:D5"/>
    <mergeCell ref="E3:E5"/>
    <mergeCell ref="F3:F5"/>
    <mergeCell ref="I3:I5"/>
    <mergeCell ref="J3:J5"/>
    <mergeCell ref="K3:K5"/>
    <mergeCell ref="P4:P5"/>
    <mergeCell ref="V4:V5"/>
    <mergeCell ref="W3:W5"/>
    <mergeCell ref="X3:X5"/>
    <mergeCell ref="Y3:Y5"/>
    <mergeCell ref="Z3:Z5"/>
    <mergeCell ref="G3:H4"/>
    <mergeCell ref="L3:M4"/>
    <mergeCell ref="N3:O4"/>
  </mergeCells>
  <dataValidations count="1">
    <dataValidation allowBlank="1" showInputMessage="1" showErrorMessage="1" sqref="B41:C41 L41:M41 B123:C123"/>
  </dataValidations>
  <printOptions horizontalCentered="1"/>
  <pageMargins left="0.236220472440945" right="0.196850393700787" top="0.669291338582677" bottom="0.511811023622047" header="0.511811023622047" footer="0.354330708661417"/>
  <pageSetup paperSize="9" scale="45" fitToHeight="0" orientation="landscape" useFirstPageNumber="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明细表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锦瑟</cp:lastModifiedBy>
  <dcterms:created xsi:type="dcterms:W3CDTF">2024-04-01T02:19:00Z</dcterms:created>
  <cp:lastPrinted>2024-07-13T09:09:00Z</cp:lastPrinted>
  <dcterms:modified xsi:type="dcterms:W3CDTF">2024-07-16T01:47:18Z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1D96B6339B154A02AE7EA0B684E0FEF6_12</vt:lpwstr>
  </property>
</Properties>
</file>